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註冊組\1統籌-統計\114-1統計資料\2.教務處網頁\"/>
    </mc:Choice>
  </mc:AlternateContent>
  <xr:revisionPtr revIDLastSave="0" documentId="13_ncr:1_{0AA84E8C-ECF3-4437-80E6-C3E2EA62C5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在校生報表" sheetId="2" r:id="rId1"/>
    <sheet name="境內外報表" sheetId="5" r:id="rId2"/>
    <sheet name="班級數報表" sheetId="7" r:id="rId3"/>
  </sheets>
  <definedNames>
    <definedName name="_xlnm.Print_Area" localSheetId="1">境內外報表!$A$1:$J$45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50" i="7" l="1"/>
  <c r="N50" i="7"/>
  <c r="I50" i="7"/>
  <c r="S54" i="2"/>
  <c r="R54" i="2"/>
  <c r="S52" i="2"/>
  <c r="R52" i="2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C53" i="2"/>
  <c r="S50" i="2"/>
  <c r="S49" i="2"/>
  <c r="S51" i="2" s="1"/>
  <c r="R50" i="2"/>
  <c r="R49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T51" i="2"/>
  <c r="C51" i="2"/>
  <c r="R48" i="2"/>
  <c r="S48" i="2"/>
  <c r="R46" i="2"/>
  <c r="S46" i="2"/>
  <c r="R47" i="2"/>
  <c r="S47" i="2"/>
  <c r="S45" i="2"/>
  <c r="R45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T48" i="2"/>
  <c r="C48" i="2"/>
  <c r="S43" i="2"/>
  <c r="S42" i="2"/>
  <c r="R43" i="2"/>
  <c r="R42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S44" i="2"/>
  <c r="T44" i="2"/>
  <c r="C44" i="2"/>
  <c r="S35" i="2"/>
  <c r="S41" i="2" s="1"/>
  <c r="S36" i="2"/>
  <c r="S37" i="2"/>
  <c r="S38" i="2"/>
  <c r="S39" i="2"/>
  <c r="S40" i="2"/>
  <c r="S34" i="2"/>
  <c r="R35" i="2"/>
  <c r="R36" i="2"/>
  <c r="R37" i="2"/>
  <c r="R38" i="2"/>
  <c r="R39" i="2"/>
  <c r="R40" i="2"/>
  <c r="R34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T41" i="2"/>
  <c r="C41" i="2"/>
  <c r="S32" i="2"/>
  <c r="R32" i="2"/>
  <c r="S31" i="2"/>
  <c r="R31" i="2"/>
  <c r="R33" i="2" s="1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S33" i="2"/>
  <c r="T33" i="2"/>
  <c r="C33" i="2"/>
  <c r="S24" i="2"/>
  <c r="S25" i="2"/>
  <c r="S26" i="2"/>
  <c r="S27" i="2"/>
  <c r="S30" i="2" s="1"/>
  <c r="S28" i="2"/>
  <c r="S29" i="2"/>
  <c r="S23" i="2"/>
  <c r="R24" i="2"/>
  <c r="R30" i="2" s="1"/>
  <c r="R25" i="2"/>
  <c r="R26" i="2"/>
  <c r="R27" i="2"/>
  <c r="R28" i="2"/>
  <c r="R29" i="2"/>
  <c r="R23" i="2"/>
  <c r="T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C30" i="2"/>
  <c r="S18" i="2"/>
  <c r="S22" i="2" s="1"/>
  <c r="S19" i="2"/>
  <c r="S20" i="2"/>
  <c r="S21" i="2"/>
  <c r="R18" i="2"/>
  <c r="R19" i="2"/>
  <c r="R20" i="2"/>
  <c r="R21" i="2"/>
  <c r="S17" i="2"/>
  <c r="R17" i="2"/>
  <c r="R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T22" i="2"/>
  <c r="C22" i="2"/>
  <c r="S8" i="2"/>
  <c r="S9" i="2"/>
  <c r="S10" i="2"/>
  <c r="S11" i="2"/>
  <c r="S12" i="2"/>
  <c r="S13" i="2"/>
  <c r="S14" i="2"/>
  <c r="S15" i="2"/>
  <c r="R8" i="2"/>
  <c r="R9" i="2"/>
  <c r="R10" i="2"/>
  <c r="R11" i="2"/>
  <c r="R12" i="2"/>
  <c r="R13" i="2"/>
  <c r="R14" i="2"/>
  <c r="R15" i="2"/>
  <c r="S7" i="2"/>
  <c r="R7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C16" i="2"/>
  <c r="D50" i="7"/>
  <c r="C25" i="7"/>
  <c r="C26" i="7"/>
  <c r="C50" i="7" s="1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7" i="7"/>
  <c r="R51" i="2" l="1"/>
  <c r="R44" i="2"/>
  <c r="R41" i="2"/>
  <c r="S16" i="2"/>
  <c r="R16" i="2"/>
  <c r="T16" i="2" l="1"/>
</calcChain>
</file>

<file path=xl/sharedStrings.xml><?xml version="1.0" encoding="utf-8"?>
<sst xmlns="http://schemas.openxmlformats.org/spreadsheetml/2006/main" count="226" uniqueCount="140">
  <si>
    <t>組別</t>
  </si>
  <si>
    <t>甲班</t>
  </si>
  <si>
    <t>原住民</t>
  </si>
  <si>
    <t>一般生</t>
  </si>
  <si>
    <t>僑生</t>
  </si>
  <si>
    <t>外籍生</t>
  </si>
  <si>
    <t>乙班</t>
  </si>
  <si>
    <t>港澳生</t>
  </si>
  <si>
    <t>離島生</t>
  </si>
  <si>
    <t>數學系</t>
  </si>
  <si>
    <t>國立臺灣師範大學</t>
  </si>
  <si>
    <t>幼兒發展與教育組</t>
  </si>
  <si>
    <t>家庭生活與教育組</t>
  </si>
  <si>
    <t>學習科學學士學位學程</t>
  </si>
  <si>
    <t>教育學院學士班</t>
  </si>
  <si>
    <t>丙班</t>
  </si>
  <si>
    <t>化學系</t>
  </si>
  <si>
    <t>營養科學學士學位學程</t>
  </si>
  <si>
    <t>國畫組</t>
  </si>
  <si>
    <t>　</t>
  </si>
  <si>
    <t>智能鑄造產學攜手專班</t>
  </si>
  <si>
    <t>車輛與能源工程學士學位學程</t>
  </si>
  <si>
    <t>光電工程學士學位學程</t>
  </si>
  <si>
    <t>國際華語與文化組</t>
  </si>
  <si>
    <t>應用華語文學組</t>
  </si>
  <si>
    <t>表演藝術學士學位學程</t>
  </si>
  <si>
    <t>全球研究全英語學士學位學程</t>
  </si>
  <si>
    <t>教育學院</t>
    <phoneticPr fontId="2" type="noConversion"/>
  </si>
  <si>
    <t>教育學系</t>
  </si>
  <si>
    <t>社會教育學系</t>
  </si>
  <si>
    <t>健康促進與衛生教育學系</t>
  </si>
  <si>
    <t>公民教育與活動領導學系</t>
  </si>
  <si>
    <t>特殊教育學系</t>
  </si>
  <si>
    <t>文學院</t>
    <phoneticPr fontId="2" type="noConversion"/>
  </si>
  <si>
    <t>臺灣語文學系</t>
  </si>
  <si>
    <t>理學院</t>
    <phoneticPr fontId="2" type="noConversion"/>
  </si>
  <si>
    <t>地球科學系</t>
  </si>
  <si>
    <t>資訊工程學系</t>
  </si>
  <si>
    <t>藝術學院</t>
    <phoneticPr fontId="2" type="noConversion"/>
  </si>
  <si>
    <t>美術學系</t>
  </si>
  <si>
    <t>科技應用與人力資源發展學系</t>
  </si>
  <si>
    <t>教育心理與輔導學系</t>
  </si>
  <si>
    <t>圖文傳播學系</t>
  </si>
  <si>
    <t>機電工程學系</t>
  </si>
  <si>
    <t>電機工程學系</t>
  </si>
  <si>
    <t>運動與休閒學院</t>
    <phoneticPr fontId="2" type="noConversion"/>
  </si>
  <si>
    <t>運動競技學系</t>
  </si>
  <si>
    <t>國際與社會科學學院</t>
    <phoneticPr fontId="2" type="noConversion"/>
  </si>
  <si>
    <t>音樂學院</t>
    <phoneticPr fontId="2" type="noConversion"/>
  </si>
  <si>
    <t>音樂學系</t>
  </si>
  <si>
    <t>管理學院</t>
    <phoneticPr fontId="2" type="noConversion"/>
  </si>
  <si>
    <t>地理學系</t>
  </si>
  <si>
    <t>英語學系</t>
  </si>
  <si>
    <t>國文學系</t>
  </si>
  <si>
    <t>歷史學系</t>
  </si>
  <si>
    <t>生命科學系</t>
  </si>
  <si>
    <t>物理學系</t>
  </si>
  <si>
    <t>設計學系</t>
  </si>
  <si>
    <t>工業教育學系</t>
  </si>
  <si>
    <t>企業管理學系</t>
  </si>
  <si>
    <t>東亞學系</t>
  </si>
  <si>
    <t>華語文教學系</t>
  </si>
  <si>
    <t>幼兒與家庭科學學系</t>
  </si>
  <si>
    <t>體育與運動科學系</t>
  </si>
  <si>
    <t>總計</t>
  </si>
  <si>
    <t>1年級</t>
    <phoneticPr fontId="2" type="noConversion"/>
  </si>
  <si>
    <t>2年級</t>
    <phoneticPr fontId="2" type="noConversion"/>
  </si>
  <si>
    <t>3年級</t>
    <phoneticPr fontId="2" type="noConversion"/>
  </si>
  <si>
    <t>4年級</t>
    <phoneticPr fontId="2" type="noConversion"/>
  </si>
  <si>
    <r>
      <t xml:space="preserve">國立臺灣師範大學
</t>
    </r>
    <r>
      <rPr>
        <sz val="16"/>
        <color rgb="FF000000"/>
        <rFont val="新細明體"/>
        <family val="1"/>
        <charset val="136"/>
      </rPr>
      <t>National Taiwan Normal University</t>
    </r>
  </si>
  <si>
    <t>教務處註冊組編製(made by Registrar's Office)</t>
  </si>
  <si>
    <t>資料日期(date)：114年10月15日</t>
    <phoneticPr fontId="2" type="noConversion"/>
  </si>
  <si>
    <r>
      <t xml:space="preserve">114學年度第1學期學士班在校生人數統計表
</t>
    </r>
    <r>
      <rPr>
        <sz val="16"/>
        <color rgb="FF000000"/>
        <rFont val="新細明體"/>
        <family val="1"/>
        <charset val="136"/>
      </rPr>
      <t>Student Statistics in the semester of fall 2025_Undergraduate</t>
    </r>
    <phoneticPr fontId="2" type="noConversion"/>
  </si>
  <si>
    <t>學系</t>
    <phoneticPr fontId="2" type="noConversion"/>
  </si>
  <si>
    <t>科技與工程學院</t>
    <phoneticPr fontId="2" type="noConversion"/>
  </si>
  <si>
    <t>境內生</t>
  </si>
  <si>
    <t>小計</t>
  </si>
  <si>
    <t>境外生</t>
  </si>
  <si>
    <t>教務處註冊組編製</t>
  </si>
  <si>
    <t>114學年度第1學期學士班境內、境外生人數統計</t>
    <phoneticPr fontId="2" type="noConversion"/>
  </si>
  <si>
    <t>資料日期：114年10月15日</t>
    <phoneticPr fontId="2" type="noConversion"/>
  </si>
  <si>
    <t>總計</t>
    <phoneticPr fontId="2" type="noConversion"/>
  </si>
  <si>
    <t>班級數</t>
  </si>
  <si>
    <t>1-4年級班級數</t>
  </si>
  <si>
    <t>114學年度第1學期學士班班級數統計表</t>
    <phoneticPr fontId="2" type="noConversion"/>
  </si>
  <si>
    <t>5年級</t>
    <phoneticPr fontId="2" type="noConversion"/>
  </si>
  <si>
    <t>6年級</t>
    <phoneticPr fontId="2" type="noConversion"/>
  </si>
  <si>
    <t>7年級</t>
    <phoneticPr fontId="2" type="noConversion"/>
  </si>
  <si>
    <t xml:space="preserve">※註：本表為113年10月15日具備正式學籍之在學學生人數統計，包括本國學生、僑港澳生、外國學生…等，但不包括選讀生、來校交換生、休退學生、學分班、保留入學資格或無學籍學生。
        </t>
    <phoneticPr fontId="2" type="noConversion"/>
  </si>
  <si>
    <t>學院小計/total</t>
  </si>
  <si>
    <t>學系
department</t>
    <phoneticPr fontId="2" type="noConversion"/>
  </si>
  <si>
    <t>學院college</t>
    <phoneticPr fontId="2" type="noConversion"/>
  </si>
  <si>
    <t>一年級/freshman</t>
  </si>
  <si>
    <t>二年級/sophomore</t>
  </si>
  <si>
    <t>三年級/junior</t>
  </si>
  <si>
    <t>四年級/senior</t>
  </si>
  <si>
    <t>延畢生/others</t>
  </si>
  <si>
    <t>男/m</t>
  </si>
  <si>
    <t>女/f</t>
  </si>
  <si>
    <t>小計total</t>
  </si>
  <si>
    <t>合計/total</t>
  </si>
  <si>
    <t>總計total</t>
    <phoneticPr fontId="2" type="noConversion"/>
  </si>
  <si>
    <r>
      <t xml:space="preserve">教育學系
</t>
    </r>
    <r>
      <rPr>
        <sz val="10"/>
        <color rgb="FF000000"/>
        <rFont val="新細明體"/>
        <family val="1"/>
        <charset val="136"/>
      </rPr>
      <t>Department of Education</t>
    </r>
  </si>
  <si>
    <r>
      <t xml:space="preserve">教育學院學士班
</t>
    </r>
    <r>
      <rPr>
        <sz val="10"/>
        <color rgb="FF000000"/>
        <rFont val="新細明體"/>
        <family val="1"/>
        <charset val="136"/>
      </rPr>
      <t>Transdisciplinary Program in College of Education</t>
    </r>
  </si>
  <si>
    <r>
      <t xml:space="preserve">教育心理與輔導學系
</t>
    </r>
    <r>
      <rPr>
        <sz val="10"/>
        <color rgb="FF000000"/>
        <rFont val="新細明體"/>
        <family val="1"/>
        <charset val="136"/>
      </rPr>
      <t>Department of Educational Psychology and Counseling</t>
    </r>
  </si>
  <si>
    <r>
      <t xml:space="preserve">社會教育學系
</t>
    </r>
    <r>
      <rPr>
        <sz val="10"/>
        <color rgb="FF000000"/>
        <rFont val="新細明體"/>
        <family val="1"/>
        <charset val="136"/>
      </rPr>
      <t>Department of Adult and Continuing Education</t>
    </r>
  </si>
  <si>
    <r>
      <t xml:space="preserve">健康促進與衛生教育學系
</t>
    </r>
    <r>
      <rPr>
        <sz val="10"/>
        <color rgb="FF000000"/>
        <rFont val="新細明體"/>
        <family val="1"/>
        <charset val="136"/>
      </rPr>
      <t>Department of Health Promotion and Health Education</t>
    </r>
  </si>
  <si>
    <r>
      <t xml:space="preserve">幼兒與家庭科學學系
</t>
    </r>
    <r>
      <rPr>
        <sz val="10"/>
        <color rgb="FF000000"/>
        <rFont val="新細明體"/>
        <family val="1"/>
        <charset val="136"/>
      </rPr>
      <t>Department of Child and Family Science</t>
    </r>
  </si>
  <si>
    <r>
      <t xml:space="preserve">公民教育與活動領導學系
</t>
    </r>
    <r>
      <rPr>
        <sz val="10"/>
        <color rgb="FF000000"/>
        <rFont val="新細明體"/>
        <family val="1"/>
        <charset val="136"/>
      </rPr>
      <t>Department of Civic Education and Leadership</t>
    </r>
  </si>
  <si>
    <r>
      <t>特殊教育學系</t>
    </r>
    <r>
      <rPr>
        <sz val="10"/>
        <color rgb="FF000000"/>
        <rFont val="新細明體"/>
        <family val="1"/>
        <charset val="136"/>
      </rPr>
      <t xml:space="preserve">
Department of Special Education</t>
    </r>
  </si>
  <si>
    <r>
      <t xml:space="preserve">學習科學學士學位學程
</t>
    </r>
    <r>
      <rPr>
        <sz val="10"/>
        <color rgb="FF000000"/>
        <rFont val="新細明體"/>
        <family val="1"/>
        <charset val="136"/>
      </rPr>
      <t>Undergraduate Program of Learning Sciences</t>
    </r>
  </si>
  <si>
    <r>
      <t>國文學系</t>
    </r>
    <r>
      <rPr>
        <sz val="10"/>
        <color rgb="FF000000"/>
        <rFont val="新細明體"/>
        <family val="1"/>
        <charset val="136"/>
      </rPr>
      <t xml:space="preserve">
Department of Chinese</t>
    </r>
  </si>
  <si>
    <r>
      <t>英語學系</t>
    </r>
    <r>
      <rPr>
        <sz val="10"/>
        <color rgb="FF000000"/>
        <rFont val="新細明體"/>
        <family val="1"/>
        <charset val="136"/>
      </rPr>
      <t xml:space="preserve">
Department of English</t>
    </r>
  </si>
  <si>
    <r>
      <t>歷史學系</t>
    </r>
    <r>
      <rPr>
        <sz val="10"/>
        <color rgb="FF000000"/>
        <rFont val="新細明體"/>
        <family val="1"/>
        <charset val="136"/>
      </rPr>
      <t xml:space="preserve">
Department of History</t>
    </r>
  </si>
  <si>
    <r>
      <t>地理學系</t>
    </r>
    <r>
      <rPr>
        <sz val="10"/>
        <color rgb="FF000000"/>
        <rFont val="新細明體"/>
        <family val="1"/>
        <charset val="136"/>
      </rPr>
      <t xml:space="preserve">
Department of Geography</t>
    </r>
  </si>
  <si>
    <r>
      <t>臺灣語文學系</t>
    </r>
    <r>
      <rPr>
        <sz val="10"/>
        <color rgb="FF000000"/>
        <rFont val="新細明體"/>
        <family val="1"/>
        <charset val="136"/>
      </rPr>
      <t xml:space="preserve">
Department of Taiwan Culture, Languages and Literature</t>
    </r>
  </si>
  <si>
    <r>
      <t>數學系</t>
    </r>
    <r>
      <rPr>
        <sz val="10"/>
        <color rgb="FF000000"/>
        <rFont val="新細明體"/>
        <family val="1"/>
        <charset val="136"/>
      </rPr>
      <t xml:space="preserve">
Department of Mathematics</t>
    </r>
  </si>
  <si>
    <r>
      <t>物理學系</t>
    </r>
    <r>
      <rPr>
        <sz val="10"/>
        <color rgb="FF000000"/>
        <rFont val="新細明體"/>
        <family val="1"/>
        <charset val="136"/>
      </rPr>
      <t xml:space="preserve">
Department of Physics</t>
    </r>
  </si>
  <si>
    <r>
      <t>化學系</t>
    </r>
    <r>
      <rPr>
        <sz val="10"/>
        <color rgb="FF000000"/>
        <rFont val="新細明體"/>
        <family val="1"/>
        <charset val="136"/>
      </rPr>
      <t xml:space="preserve">
Department of Chemistry</t>
    </r>
  </si>
  <si>
    <r>
      <t>生命科學系</t>
    </r>
    <r>
      <rPr>
        <sz val="10"/>
        <color rgb="FF000000"/>
        <rFont val="新細明體"/>
        <family val="1"/>
        <charset val="136"/>
      </rPr>
      <t xml:space="preserve">
Department of Life Science</t>
    </r>
  </si>
  <si>
    <r>
      <t>地球科學系</t>
    </r>
    <r>
      <rPr>
        <sz val="10"/>
        <color rgb="FF000000"/>
        <rFont val="新細明體"/>
        <family val="1"/>
        <charset val="136"/>
      </rPr>
      <t xml:space="preserve">
Department of Earth Sciences</t>
    </r>
  </si>
  <si>
    <r>
      <t>資訊工程學系</t>
    </r>
    <r>
      <rPr>
        <sz val="10"/>
        <color rgb="FF000000"/>
        <rFont val="新細明體"/>
        <family val="1"/>
        <charset val="136"/>
      </rPr>
      <t xml:space="preserve">
Department of Computer Science and Information Engineering</t>
    </r>
  </si>
  <si>
    <r>
      <t xml:space="preserve">營養科學學士學位學程
</t>
    </r>
    <r>
      <rPr>
        <sz val="10"/>
        <color rgb="FF000000"/>
        <rFont val="新細明體"/>
        <family val="1"/>
        <charset val="136"/>
      </rPr>
      <t>Undergraduate Program of Nutrition Science</t>
    </r>
  </si>
  <si>
    <r>
      <t>美術學系</t>
    </r>
    <r>
      <rPr>
        <sz val="10"/>
        <color rgb="FF000000"/>
        <rFont val="新細明體"/>
        <family val="1"/>
        <charset val="136"/>
      </rPr>
      <t xml:space="preserve">
Department of Fine Arts</t>
    </r>
  </si>
  <si>
    <r>
      <t>設計學系</t>
    </r>
    <r>
      <rPr>
        <sz val="10"/>
        <color rgb="FF000000"/>
        <rFont val="新細明體"/>
        <family val="1"/>
        <charset val="136"/>
      </rPr>
      <t xml:space="preserve">
Department of Design</t>
    </r>
  </si>
  <si>
    <r>
      <t>工業教育學系</t>
    </r>
    <r>
      <rPr>
        <sz val="10"/>
        <color rgb="FF000000"/>
        <rFont val="新細明體"/>
        <family val="1"/>
        <charset val="136"/>
      </rPr>
      <t xml:space="preserve">
Department of Industrial Education</t>
    </r>
  </si>
  <si>
    <r>
      <t>科技應用與人力資源發展學系</t>
    </r>
    <r>
      <rPr>
        <sz val="10"/>
        <color rgb="FF000000"/>
        <rFont val="新細明體"/>
        <family val="1"/>
        <charset val="136"/>
      </rPr>
      <t xml:space="preserve">
Department of Technology Application and Human Resource Development</t>
    </r>
  </si>
  <si>
    <r>
      <t>圖文傳播學系</t>
    </r>
    <r>
      <rPr>
        <sz val="10"/>
        <color rgb="FF000000"/>
        <rFont val="新細明體"/>
        <family val="1"/>
        <charset val="136"/>
      </rPr>
      <t xml:space="preserve">
Department of Graphic Arts Communication</t>
    </r>
  </si>
  <si>
    <r>
      <t>機電工程學系</t>
    </r>
    <r>
      <rPr>
        <sz val="10"/>
        <color rgb="FF000000"/>
        <rFont val="新細明體"/>
        <family val="1"/>
        <charset val="136"/>
      </rPr>
      <t xml:space="preserve">
Department of Mechatronic Engineering</t>
    </r>
  </si>
  <si>
    <r>
      <t>電機工程學系</t>
    </r>
    <r>
      <rPr>
        <sz val="10"/>
        <color rgb="FF000000"/>
        <rFont val="新細明體"/>
        <family val="1"/>
        <charset val="136"/>
      </rPr>
      <t xml:space="preserve">
Department of Electrical Engineering</t>
    </r>
  </si>
  <si>
    <r>
      <t>車輛與能源工程學士學位學程</t>
    </r>
    <r>
      <rPr>
        <sz val="10"/>
        <color rgb="FF000000"/>
        <rFont val="新細明體"/>
        <family val="1"/>
        <charset val="136"/>
      </rPr>
      <t xml:space="preserve">
Undergraduate Program of Vehicle and Energy Engineering</t>
    </r>
  </si>
  <si>
    <r>
      <t>光電工程學士學位學程</t>
    </r>
    <r>
      <rPr>
        <sz val="10"/>
        <color rgb="FF000000"/>
        <rFont val="新細明體"/>
        <family val="1"/>
        <charset val="136"/>
      </rPr>
      <t xml:space="preserve">
Undergraduate Program of Electro-Optical Engineering</t>
    </r>
  </si>
  <si>
    <r>
      <t>東亞學系</t>
    </r>
    <r>
      <rPr>
        <sz val="10"/>
        <color rgb="FF000000"/>
        <rFont val="新細明體"/>
        <family val="1"/>
        <charset val="136"/>
      </rPr>
      <t xml:space="preserve">
Department of East Asian Studies</t>
    </r>
  </si>
  <si>
    <r>
      <t>華語文教學系</t>
    </r>
    <r>
      <rPr>
        <sz val="10"/>
        <color rgb="FF000000"/>
        <rFont val="新細明體"/>
        <family val="1"/>
        <charset val="136"/>
      </rPr>
      <t xml:space="preserve">
Department of Chinese as a Second Language</t>
    </r>
    <phoneticPr fontId="2" type="noConversion"/>
  </si>
  <si>
    <r>
      <t xml:space="preserve">全球研究全英語學士學位學程
</t>
    </r>
    <r>
      <rPr>
        <sz val="10"/>
        <color rgb="FF000000"/>
        <rFont val="新細明體"/>
        <family val="1"/>
        <charset val="136"/>
        <scheme val="minor"/>
      </rPr>
      <t>Program of Global Studies</t>
    </r>
    <phoneticPr fontId="2" type="noConversion"/>
  </si>
  <si>
    <r>
      <t>音樂學系</t>
    </r>
    <r>
      <rPr>
        <sz val="10"/>
        <color rgb="FF000000"/>
        <rFont val="新細明體"/>
        <family val="1"/>
        <charset val="136"/>
      </rPr>
      <t xml:space="preserve">
Department of Music</t>
    </r>
  </si>
  <si>
    <r>
      <t>表演藝術學士學位學程</t>
    </r>
    <r>
      <rPr>
        <sz val="10"/>
        <color rgb="FF000000"/>
        <rFont val="新細明體"/>
        <family val="1"/>
        <charset val="136"/>
      </rPr>
      <t xml:space="preserve">
Undergraduate Program of Performing Arts</t>
    </r>
  </si>
  <si>
    <r>
      <t>企業管理學系</t>
    </r>
    <r>
      <rPr>
        <sz val="10"/>
        <color rgb="FF000000"/>
        <rFont val="新細明體"/>
        <family val="1"/>
        <charset val="136"/>
      </rPr>
      <t xml:space="preserve">
Department of Business Administration</t>
    </r>
  </si>
  <si>
    <r>
      <t>運動競技學系</t>
    </r>
    <r>
      <rPr>
        <sz val="10"/>
        <color rgb="FF000000"/>
        <rFont val="新細明體"/>
        <family val="1"/>
        <charset val="136"/>
      </rPr>
      <t xml:space="preserve">
Department of Sport and Kinesiology</t>
    </r>
    <phoneticPr fontId="2" type="noConversion"/>
  </si>
  <si>
    <r>
      <t>體育與運動科學系</t>
    </r>
    <r>
      <rPr>
        <sz val="10"/>
        <color rgb="FF000000"/>
        <rFont val="新細明體"/>
        <family val="1"/>
        <charset val="136"/>
      </rPr>
      <t xml:space="preserve">
Department of Physical Education and Sports Sciences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</si>
</sst>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>
    <font>
      <sz val="11"/>
      <color indexed="8"/>
      <name val="新細明體"/>
      <family val="2"/>
      <scheme val="minor"/>
    </font>
    <font>
      <sz val="12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10"/>
      <name val="Arial"/>
      <family val="2"/>
    </font>
    <font>
      <sz val="20"/>
      <color rgb="FF000000"/>
      <name val="新細明體"/>
      <family val="1"/>
      <charset val="136"/>
    </font>
    <font>
      <sz val="16"/>
      <color rgb="FF000000"/>
      <name val="新細明體"/>
      <family val="1"/>
      <charset val="136"/>
    </font>
    <font>
      <sz val="11"/>
      <name val="新細明體"/>
      <family val="2"/>
      <scheme val="minor"/>
    </font>
    <font>
      <sz val="12"/>
      <color rgb="FF000000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1"/>
      <color indexed="8"/>
      <name val="新細明體"/>
      <family val="2"/>
      <scheme val="minor"/>
    </font>
    <font>
      <sz val="11"/>
      <color theme="0"/>
      <name val="新細明體"/>
      <family val="2"/>
      <scheme val="minor"/>
    </font>
    <font>
      <sz val="11"/>
      <color theme="0"/>
      <name val="新細明體"/>
      <family val="1"/>
      <charset val="136"/>
      <scheme val="minor"/>
    </font>
    <font>
      <sz val="10"/>
      <color rgb="FF000000"/>
      <name val="新細明體"/>
      <family val="1"/>
      <charset val="136"/>
    </font>
    <font>
      <sz val="10"/>
      <color rgb="FF000000"/>
      <name val="新細明體"/>
      <family val="1"/>
      <charset val="136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  <fill>
      <patternFill patternType="solid">
        <fgColor rgb="FFD9E1F2"/>
        <bgColor rgb="FFD9E1F2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rgb="FFBDD7EE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9BC2E6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shrinkToFi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>
      <alignment vertical="center"/>
    </xf>
    <xf numFmtId="0" fontId="0" fillId="9" borderId="1" xfId="0" applyFill="1" applyBorder="1" applyAlignment="1">
      <alignment horizontal="center" vertical="center"/>
    </xf>
    <xf numFmtId="0" fontId="0" fillId="9" borderId="0" xfId="0" applyFill="1">
      <alignment vertical="center"/>
    </xf>
    <xf numFmtId="0" fontId="0" fillId="10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13" fillId="14" borderId="1" xfId="0" applyFont="1" applyFill="1" applyBorder="1" applyAlignment="1">
      <alignment horizontal="center" vertical="center"/>
    </xf>
    <xf numFmtId="0" fontId="0" fillId="15" borderId="1" xfId="0" applyFill="1" applyBorder="1" applyAlignment="1">
      <alignment horizontal="left" vertical="center" wrapText="1" shrinkToFi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14" borderId="15" xfId="0" applyFont="1" applyFill="1" applyBorder="1" applyAlignment="1">
      <alignment horizontal="center" vertical="center"/>
    </xf>
    <xf numFmtId="0" fontId="13" fillId="14" borderId="16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43" fontId="0" fillId="0" borderId="2" xfId="3" applyFont="1" applyBorder="1" applyAlignment="1">
      <alignment horizontal="center" vertical="center"/>
    </xf>
    <xf numFmtId="43" fontId="0" fillId="0" borderId="3" xfId="3" applyFont="1" applyBorder="1" applyAlignment="1">
      <alignment horizontal="center" vertical="center"/>
    </xf>
    <xf numFmtId="43" fontId="0" fillId="0" borderId="4" xfId="3" applyFont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left" vertical="top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shrinkToFit="1"/>
    </xf>
    <xf numFmtId="0" fontId="0" fillId="0" borderId="0" xfId="0" applyAlignment="1">
      <alignment horizontal="right" shrinkToFit="1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7" fillId="0" borderId="0" xfId="0" applyFont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">
    <cellStyle name="一般" xfId="0" builtinId="0"/>
    <cellStyle name="一般 2 2" xfId="2" xr:uid="{C076E2E6-FDE4-4ACF-93A8-808CE6D8ADF9}"/>
    <cellStyle name="一般 3" xfId="1" xr:uid="{F024A81F-52F2-48FD-ABC2-36C368D10B3B}"/>
    <cellStyle name="千分位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1F204-4B27-4043-B160-5369D2D9B2B2}">
  <sheetPr>
    <tabColor rgb="FFFF0000"/>
  </sheetPr>
  <dimension ref="A1:U55"/>
  <sheetViews>
    <sheetView tabSelected="1" view="pageBreakPreview" zoomScale="95" zoomScaleNormal="100" zoomScaleSheetLayoutView="95" workbookViewId="0">
      <selection sqref="A1:T1"/>
    </sheetView>
  </sheetViews>
  <sheetFormatPr defaultRowHeight="15.75"/>
  <cols>
    <col min="1" max="1" width="21.5703125" customWidth="1"/>
    <col min="2" max="2" width="31.28515625" customWidth="1"/>
    <col min="3" max="4" width="9.140625" style="1"/>
    <col min="5" max="5" width="12" style="1" bestFit="1" customWidth="1"/>
    <col min="6" max="7" width="9.140625" style="1"/>
    <col min="8" max="8" width="12" style="1" bestFit="1" customWidth="1"/>
    <col min="9" max="10" width="9.140625" style="1"/>
    <col min="11" max="11" width="12" style="1" bestFit="1" customWidth="1"/>
    <col min="12" max="13" width="9.140625" style="1"/>
    <col min="14" max="14" width="12" style="1" bestFit="1" customWidth="1"/>
    <col min="15" max="16" width="9.140625" style="1"/>
    <col min="17" max="19" width="13.140625" style="1" customWidth="1"/>
    <col min="20" max="20" width="9.140625" style="1"/>
  </cols>
  <sheetData>
    <row r="1" spans="1:21" ht="55.9" customHeight="1">
      <c r="A1" s="52" t="s">
        <v>69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2"/>
    </row>
    <row r="2" spans="1:21" ht="55.5" customHeight="1">
      <c r="A2" s="53" t="s">
        <v>72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3"/>
    </row>
    <row r="3" spans="1:21" ht="15.75" customHeight="1">
      <c r="A3" s="54" t="s">
        <v>71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4"/>
    </row>
    <row r="4" spans="1:21" ht="15.75" customHeight="1">
      <c r="A4" s="55" t="s">
        <v>70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4"/>
    </row>
    <row r="5" spans="1:21" ht="27.75" customHeight="1">
      <c r="A5" s="48" t="s">
        <v>91</v>
      </c>
      <c r="B5" s="48" t="s">
        <v>90</v>
      </c>
      <c r="C5" s="44" t="s">
        <v>92</v>
      </c>
      <c r="D5" s="44"/>
      <c r="E5" s="44"/>
      <c r="F5" s="44" t="s">
        <v>93</v>
      </c>
      <c r="G5" s="44"/>
      <c r="H5" s="44"/>
      <c r="I5" s="44" t="s">
        <v>94</v>
      </c>
      <c r="J5" s="44"/>
      <c r="K5" s="44"/>
      <c r="L5" s="44" t="s">
        <v>95</v>
      </c>
      <c r="M5" s="44"/>
      <c r="N5" s="44"/>
      <c r="O5" s="44" t="s">
        <v>96</v>
      </c>
      <c r="P5" s="44"/>
      <c r="Q5" s="44"/>
      <c r="R5" s="44" t="s">
        <v>100</v>
      </c>
      <c r="S5" s="44"/>
      <c r="T5" s="44"/>
    </row>
    <row r="6" spans="1:21" s="5" customFormat="1" ht="29.25" customHeight="1">
      <c r="A6" s="49"/>
      <c r="B6" s="49"/>
      <c r="C6" s="30" t="s">
        <v>97</v>
      </c>
      <c r="D6" s="30" t="s">
        <v>98</v>
      </c>
      <c r="E6" s="30" t="s">
        <v>99</v>
      </c>
      <c r="F6" s="30" t="s">
        <v>97</v>
      </c>
      <c r="G6" s="30" t="s">
        <v>98</v>
      </c>
      <c r="H6" s="30" t="s">
        <v>99</v>
      </c>
      <c r="I6" s="30" t="s">
        <v>97</v>
      </c>
      <c r="J6" s="30" t="s">
        <v>98</v>
      </c>
      <c r="K6" s="30" t="s">
        <v>99</v>
      </c>
      <c r="L6" s="30" t="s">
        <v>97</v>
      </c>
      <c r="M6" s="30" t="s">
        <v>98</v>
      </c>
      <c r="N6" s="30" t="s">
        <v>99</v>
      </c>
      <c r="O6" s="30" t="s">
        <v>97</v>
      </c>
      <c r="P6" s="30" t="s">
        <v>98</v>
      </c>
      <c r="Q6" s="30" t="s">
        <v>99</v>
      </c>
      <c r="R6" s="30" t="s">
        <v>97</v>
      </c>
      <c r="S6" s="30" t="s">
        <v>98</v>
      </c>
      <c r="T6" s="30" t="s">
        <v>101</v>
      </c>
    </row>
    <row r="7" spans="1:21" ht="50.1" customHeight="1">
      <c r="A7" s="45" t="s">
        <v>27</v>
      </c>
      <c r="B7" s="37" t="s">
        <v>103</v>
      </c>
      <c r="C7" s="7">
        <v>4</v>
      </c>
      <c r="D7" s="7">
        <v>25</v>
      </c>
      <c r="E7" s="31">
        <v>29</v>
      </c>
      <c r="F7" s="28">
        <v>10</v>
      </c>
      <c r="G7" s="28">
        <v>19</v>
      </c>
      <c r="H7" s="31">
        <v>29</v>
      </c>
      <c r="I7" s="7">
        <v>0</v>
      </c>
      <c r="J7" s="7">
        <v>0</v>
      </c>
      <c r="K7" s="31">
        <v>0</v>
      </c>
      <c r="L7" s="7">
        <v>0</v>
      </c>
      <c r="M7" s="7">
        <v>0</v>
      </c>
      <c r="N7" s="31">
        <v>0</v>
      </c>
      <c r="O7" s="7">
        <v>0</v>
      </c>
      <c r="P7" s="7">
        <v>0</v>
      </c>
      <c r="Q7" s="31">
        <v>0</v>
      </c>
      <c r="R7" s="23">
        <f>C7+F7+I7+L7+O7</f>
        <v>14</v>
      </c>
      <c r="S7" s="23">
        <f>D7+G7+J7+M7+P7</f>
        <v>44</v>
      </c>
      <c r="T7" s="32">
        <v>58</v>
      </c>
    </row>
    <row r="8" spans="1:21" ht="35.1" customHeight="1">
      <c r="A8" s="46"/>
      <c r="B8" s="37" t="s">
        <v>102</v>
      </c>
      <c r="C8" s="7">
        <v>23</v>
      </c>
      <c r="D8" s="7">
        <v>42</v>
      </c>
      <c r="E8" s="31">
        <v>65</v>
      </c>
      <c r="F8" s="28">
        <v>17</v>
      </c>
      <c r="G8" s="28">
        <v>42</v>
      </c>
      <c r="H8" s="31">
        <v>59</v>
      </c>
      <c r="I8" s="7">
        <v>17</v>
      </c>
      <c r="J8" s="7">
        <v>44</v>
      </c>
      <c r="K8" s="31">
        <v>61</v>
      </c>
      <c r="L8" s="7">
        <v>15</v>
      </c>
      <c r="M8" s="7">
        <v>43</v>
      </c>
      <c r="N8" s="31">
        <v>58</v>
      </c>
      <c r="O8" s="7">
        <v>11</v>
      </c>
      <c r="P8" s="7">
        <v>25</v>
      </c>
      <c r="Q8" s="31">
        <v>36</v>
      </c>
      <c r="R8" s="23">
        <f t="shared" ref="R8:R15" si="0">C8+F8+I8+L8+O8</f>
        <v>83</v>
      </c>
      <c r="S8" s="23">
        <f t="shared" ref="S8:S15" si="1">D8+G8+J8+M8+P8</f>
        <v>196</v>
      </c>
      <c r="T8" s="32">
        <v>279</v>
      </c>
    </row>
    <row r="9" spans="1:21" ht="50.1" customHeight="1">
      <c r="A9" s="46"/>
      <c r="B9" s="37" t="s">
        <v>104</v>
      </c>
      <c r="C9" s="7">
        <v>12</v>
      </c>
      <c r="D9" s="7">
        <v>32</v>
      </c>
      <c r="E9" s="31">
        <v>44</v>
      </c>
      <c r="F9" s="28">
        <v>14</v>
      </c>
      <c r="G9" s="28">
        <v>32</v>
      </c>
      <c r="H9" s="31">
        <v>46</v>
      </c>
      <c r="I9" s="7">
        <v>11</v>
      </c>
      <c r="J9" s="7">
        <v>33</v>
      </c>
      <c r="K9" s="31">
        <v>44</v>
      </c>
      <c r="L9" s="7">
        <v>5</v>
      </c>
      <c r="M9" s="7">
        <v>41</v>
      </c>
      <c r="N9" s="31">
        <v>46</v>
      </c>
      <c r="O9" s="7">
        <v>5</v>
      </c>
      <c r="P9" s="7">
        <v>7</v>
      </c>
      <c r="Q9" s="31">
        <v>12</v>
      </c>
      <c r="R9" s="23">
        <f t="shared" si="0"/>
        <v>47</v>
      </c>
      <c r="S9" s="23">
        <f t="shared" si="1"/>
        <v>145</v>
      </c>
      <c r="T9" s="32">
        <v>192</v>
      </c>
    </row>
    <row r="10" spans="1:21" ht="50.1" customHeight="1">
      <c r="A10" s="46"/>
      <c r="B10" s="37" t="s">
        <v>105</v>
      </c>
      <c r="C10" s="7">
        <v>11</v>
      </c>
      <c r="D10" s="7">
        <v>42</v>
      </c>
      <c r="E10" s="31">
        <v>53</v>
      </c>
      <c r="F10" s="28">
        <v>11</v>
      </c>
      <c r="G10" s="28">
        <v>41</v>
      </c>
      <c r="H10" s="31">
        <v>52</v>
      </c>
      <c r="I10" s="7">
        <v>7</v>
      </c>
      <c r="J10" s="7">
        <v>43</v>
      </c>
      <c r="K10" s="31">
        <v>50</v>
      </c>
      <c r="L10" s="7">
        <v>9</v>
      </c>
      <c r="M10" s="7">
        <v>44</v>
      </c>
      <c r="N10" s="31">
        <v>53</v>
      </c>
      <c r="O10" s="7">
        <v>4</v>
      </c>
      <c r="P10" s="7">
        <v>15</v>
      </c>
      <c r="Q10" s="31">
        <v>19</v>
      </c>
      <c r="R10" s="23">
        <f t="shared" si="0"/>
        <v>42</v>
      </c>
      <c r="S10" s="23">
        <f t="shared" si="1"/>
        <v>185</v>
      </c>
      <c r="T10" s="32">
        <v>227</v>
      </c>
    </row>
    <row r="11" spans="1:21" ht="50.1" customHeight="1">
      <c r="A11" s="46"/>
      <c r="B11" s="37" t="s">
        <v>106</v>
      </c>
      <c r="C11" s="7">
        <v>7</v>
      </c>
      <c r="D11" s="7">
        <v>31</v>
      </c>
      <c r="E11" s="31">
        <v>38</v>
      </c>
      <c r="F11" s="28">
        <v>8</v>
      </c>
      <c r="G11" s="28">
        <v>25</v>
      </c>
      <c r="H11" s="31">
        <v>33</v>
      </c>
      <c r="I11" s="7">
        <v>9</v>
      </c>
      <c r="J11" s="7">
        <v>28</v>
      </c>
      <c r="K11" s="31">
        <v>37</v>
      </c>
      <c r="L11" s="7">
        <v>7</v>
      </c>
      <c r="M11" s="7">
        <v>33</v>
      </c>
      <c r="N11" s="31">
        <v>40</v>
      </c>
      <c r="O11" s="7">
        <v>6</v>
      </c>
      <c r="P11" s="7">
        <v>11</v>
      </c>
      <c r="Q11" s="31">
        <v>17</v>
      </c>
      <c r="R11" s="23">
        <f t="shared" si="0"/>
        <v>37</v>
      </c>
      <c r="S11" s="23">
        <f t="shared" si="1"/>
        <v>128</v>
      </c>
      <c r="T11" s="32">
        <v>165</v>
      </c>
    </row>
    <row r="12" spans="1:21" ht="50.1" customHeight="1">
      <c r="A12" s="46"/>
      <c r="B12" s="37" t="s">
        <v>107</v>
      </c>
      <c r="C12" s="7">
        <v>16</v>
      </c>
      <c r="D12" s="7">
        <v>61</v>
      </c>
      <c r="E12" s="31">
        <v>77</v>
      </c>
      <c r="F12" s="28">
        <v>14</v>
      </c>
      <c r="G12" s="28">
        <v>64</v>
      </c>
      <c r="H12" s="31">
        <v>78</v>
      </c>
      <c r="I12" s="7">
        <v>5</v>
      </c>
      <c r="J12" s="7">
        <v>64</v>
      </c>
      <c r="K12" s="31">
        <v>69</v>
      </c>
      <c r="L12" s="7">
        <v>6</v>
      </c>
      <c r="M12" s="7">
        <v>62</v>
      </c>
      <c r="N12" s="31">
        <v>68</v>
      </c>
      <c r="O12" s="7">
        <v>9</v>
      </c>
      <c r="P12" s="7">
        <v>27</v>
      </c>
      <c r="Q12" s="31">
        <v>36</v>
      </c>
      <c r="R12" s="23">
        <f t="shared" si="0"/>
        <v>50</v>
      </c>
      <c r="S12" s="23">
        <f t="shared" si="1"/>
        <v>278</v>
      </c>
      <c r="T12" s="32">
        <v>328</v>
      </c>
    </row>
    <row r="13" spans="1:21" ht="50.1" customHeight="1">
      <c r="A13" s="46"/>
      <c r="B13" s="37" t="s">
        <v>108</v>
      </c>
      <c r="C13" s="7">
        <v>33</v>
      </c>
      <c r="D13" s="7">
        <v>52</v>
      </c>
      <c r="E13" s="31">
        <v>85</v>
      </c>
      <c r="F13" s="28">
        <v>22</v>
      </c>
      <c r="G13" s="28">
        <v>61</v>
      </c>
      <c r="H13" s="31">
        <v>83</v>
      </c>
      <c r="I13" s="7">
        <v>34</v>
      </c>
      <c r="J13" s="7">
        <v>58</v>
      </c>
      <c r="K13" s="31">
        <v>92</v>
      </c>
      <c r="L13" s="7">
        <v>37</v>
      </c>
      <c r="M13" s="7">
        <v>50</v>
      </c>
      <c r="N13" s="31">
        <v>87</v>
      </c>
      <c r="O13" s="7">
        <v>15</v>
      </c>
      <c r="P13" s="7">
        <v>19</v>
      </c>
      <c r="Q13" s="31">
        <v>34</v>
      </c>
      <c r="R13" s="23">
        <f t="shared" si="0"/>
        <v>141</v>
      </c>
      <c r="S13" s="23">
        <f t="shared" si="1"/>
        <v>240</v>
      </c>
      <c r="T13" s="32">
        <v>381</v>
      </c>
    </row>
    <row r="14" spans="1:21" ht="35.1" customHeight="1">
      <c r="A14" s="46"/>
      <c r="B14" s="37" t="s">
        <v>109</v>
      </c>
      <c r="C14" s="7">
        <v>8</v>
      </c>
      <c r="D14" s="7">
        <v>38</v>
      </c>
      <c r="E14" s="31">
        <v>46</v>
      </c>
      <c r="F14" s="28">
        <v>9</v>
      </c>
      <c r="G14" s="28">
        <v>33</v>
      </c>
      <c r="H14" s="31">
        <v>42</v>
      </c>
      <c r="I14" s="7">
        <v>8</v>
      </c>
      <c r="J14" s="7">
        <v>30</v>
      </c>
      <c r="K14" s="31">
        <v>38</v>
      </c>
      <c r="L14" s="7">
        <v>12</v>
      </c>
      <c r="M14" s="7">
        <v>30</v>
      </c>
      <c r="N14" s="31">
        <v>42</v>
      </c>
      <c r="O14" s="7">
        <v>5</v>
      </c>
      <c r="P14" s="7">
        <v>8</v>
      </c>
      <c r="Q14" s="31">
        <v>13</v>
      </c>
      <c r="R14" s="23">
        <f t="shared" si="0"/>
        <v>42</v>
      </c>
      <c r="S14" s="23">
        <f t="shared" si="1"/>
        <v>139</v>
      </c>
      <c r="T14" s="32">
        <v>181</v>
      </c>
    </row>
    <row r="15" spans="1:21" ht="50.1" customHeight="1">
      <c r="A15" s="46"/>
      <c r="B15" s="37" t="s">
        <v>110</v>
      </c>
      <c r="C15" s="7">
        <v>9</v>
      </c>
      <c r="D15" s="7">
        <v>6</v>
      </c>
      <c r="E15" s="31">
        <v>15</v>
      </c>
      <c r="F15" s="28">
        <v>9</v>
      </c>
      <c r="G15" s="28">
        <v>6</v>
      </c>
      <c r="H15" s="31">
        <v>15</v>
      </c>
      <c r="I15" s="7">
        <v>7</v>
      </c>
      <c r="J15" s="7">
        <v>7</v>
      </c>
      <c r="K15" s="31">
        <v>14</v>
      </c>
      <c r="L15" s="7">
        <v>9</v>
      </c>
      <c r="M15" s="7">
        <v>8</v>
      </c>
      <c r="N15" s="31">
        <v>17</v>
      </c>
      <c r="O15" s="7">
        <v>5</v>
      </c>
      <c r="P15" s="7">
        <v>5</v>
      </c>
      <c r="Q15" s="31">
        <v>10</v>
      </c>
      <c r="R15" s="23">
        <f t="shared" si="0"/>
        <v>39</v>
      </c>
      <c r="S15" s="23">
        <f t="shared" si="1"/>
        <v>32</v>
      </c>
      <c r="T15" s="32">
        <v>71</v>
      </c>
    </row>
    <row r="16" spans="1:21" s="27" customFormat="1">
      <c r="A16" s="47"/>
      <c r="B16" s="33" t="s">
        <v>89</v>
      </c>
      <c r="C16" s="32">
        <f>SUM(C7:C15)</f>
        <v>123</v>
      </c>
      <c r="D16" s="32">
        <f t="shared" ref="D16:S16" si="2">SUM(D7:D15)</f>
        <v>329</v>
      </c>
      <c r="E16" s="32">
        <f t="shared" si="2"/>
        <v>452</v>
      </c>
      <c r="F16" s="32">
        <f t="shared" si="2"/>
        <v>114</v>
      </c>
      <c r="G16" s="32">
        <f t="shared" si="2"/>
        <v>323</v>
      </c>
      <c r="H16" s="32">
        <f t="shared" si="2"/>
        <v>437</v>
      </c>
      <c r="I16" s="32">
        <f t="shared" si="2"/>
        <v>98</v>
      </c>
      <c r="J16" s="32">
        <f t="shared" si="2"/>
        <v>307</v>
      </c>
      <c r="K16" s="32">
        <f t="shared" si="2"/>
        <v>405</v>
      </c>
      <c r="L16" s="32">
        <f t="shared" si="2"/>
        <v>100</v>
      </c>
      <c r="M16" s="32">
        <f t="shared" si="2"/>
        <v>311</v>
      </c>
      <c r="N16" s="32">
        <f t="shared" si="2"/>
        <v>411</v>
      </c>
      <c r="O16" s="32">
        <f t="shared" si="2"/>
        <v>60</v>
      </c>
      <c r="P16" s="32">
        <f t="shared" si="2"/>
        <v>117</v>
      </c>
      <c r="Q16" s="32">
        <f t="shared" si="2"/>
        <v>177</v>
      </c>
      <c r="R16" s="32">
        <f t="shared" si="2"/>
        <v>495</v>
      </c>
      <c r="S16" s="32">
        <f t="shared" si="2"/>
        <v>1387</v>
      </c>
      <c r="T16" s="32">
        <f>R16+S16</f>
        <v>1882</v>
      </c>
    </row>
    <row r="17" spans="1:20" ht="35.1" customHeight="1">
      <c r="A17" s="39" t="s">
        <v>33</v>
      </c>
      <c r="B17" s="37" t="s">
        <v>111</v>
      </c>
      <c r="C17" s="7">
        <v>22</v>
      </c>
      <c r="D17" s="7">
        <v>75</v>
      </c>
      <c r="E17" s="31">
        <v>97</v>
      </c>
      <c r="F17" s="28">
        <v>23</v>
      </c>
      <c r="G17" s="28">
        <v>69</v>
      </c>
      <c r="H17" s="31">
        <v>92</v>
      </c>
      <c r="I17" s="7">
        <v>33</v>
      </c>
      <c r="J17" s="7">
        <v>73</v>
      </c>
      <c r="K17" s="31">
        <v>106</v>
      </c>
      <c r="L17" s="7">
        <v>27</v>
      </c>
      <c r="M17" s="7">
        <v>68</v>
      </c>
      <c r="N17" s="31">
        <v>95</v>
      </c>
      <c r="O17" s="7">
        <v>16</v>
      </c>
      <c r="P17" s="7">
        <v>22</v>
      </c>
      <c r="Q17" s="31">
        <v>38</v>
      </c>
      <c r="R17" s="23">
        <f>C17+F17+I17+L17+O17</f>
        <v>121</v>
      </c>
      <c r="S17" s="23">
        <f>D17+G17+J17+M17+P17</f>
        <v>307</v>
      </c>
      <c r="T17" s="32">
        <v>428</v>
      </c>
    </row>
    <row r="18" spans="1:20" ht="35.1" customHeight="1">
      <c r="A18" s="40"/>
      <c r="B18" s="37" t="s">
        <v>112</v>
      </c>
      <c r="C18" s="7">
        <v>31</v>
      </c>
      <c r="D18" s="7">
        <v>54</v>
      </c>
      <c r="E18" s="31">
        <v>85</v>
      </c>
      <c r="F18" s="28">
        <v>28</v>
      </c>
      <c r="G18" s="28">
        <v>57</v>
      </c>
      <c r="H18" s="31">
        <v>85</v>
      </c>
      <c r="I18" s="7">
        <v>32</v>
      </c>
      <c r="J18" s="7">
        <v>42</v>
      </c>
      <c r="K18" s="31">
        <v>74</v>
      </c>
      <c r="L18" s="7">
        <v>27</v>
      </c>
      <c r="M18" s="7">
        <v>50</v>
      </c>
      <c r="N18" s="31">
        <v>77</v>
      </c>
      <c r="O18" s="7">
        <v>4</v>
      </c>
      <c r="P18" s="7">
        <v>16</v>
      </c>
      <c r="Q18" s="31">
        <v>20</v>
      </c>
      <c r="R18" s="23">
        <f t="shared" ref="R18:R21" si="3">C18+F18+I18+L18+O18</f>
        <v>122</v>
      </c>
      <c r="S18" s="23">
        <f t="shared" ref="S18:S21" si="4">D18+G18+J18+M18+P18</f>
        <v>219</v>
      </c>
      <c r="T18" s="32">
        <v>341</v>
      </c>
    </row>
    <row r="19" spans="1:20" ht="35.1" customHeight="1">
      <c r="A19" s="40"/>
      <c r="B19" s="37" t="s">
        <v>113</v>
      </c>
      <c r="C19" s="7">
        <v>37</v>
      </c>
      <c r="D19" s="7">
        <v>29</v>
      </c>
      <c r="E19" s="31">
        <v>66</v>
      </c>
      <c r="F19" s="28">
        <v>27</v>
      </c>
      <c r="G19" s="28">
        <v>33</v>
      </c>
      <c r="H19" s="31">
        <v>60</v>
      </c>
      <c r="I19" s="7">
        <v>31</v>
      </c>
      <c r="J19" s="7">
        <v>28</v>
      </c>
      <c r="K19" s="31">
        <v>59</v>
      </c>
      <c r="L19" s="7">
        <v>29</v>
      </c>
      <c r="M19" s="7">
        <v>21</v>
      </c>
      <c r="N19" s="31">
        <v>50</v>
      </c>
      <c r="O19" s="7">
        <v>13</v>
      </c>
      <c r="P19" s="7">
        <v>5</v>
      </c>
      <c r="Q19" s="31">
        <v>18</v>
      </c>
      <c r="R19" s="23">
        <f t="shared" si="3"/>
        <v>137</v>
      </c>
      <c r="S19" s="23">
        <f t="shared" si="4"/>
        <v>116</v>
      </c>
      <c r="T19" s="32">
        <v>253</v>
      </c>
    </row>
    <row r="20" spans="1:20" ht="35.1" customHeight="1">
      <c r="A20" s="40"/>
      <c r="B20" s="37" t="s">
        <v>114</v>
      </c>
      <c r="C20" s="7">
        <v>52</v>
      </c>
      <c r="D20" s="7">
        <v>30</v>
      </c>
      <c r="E20" s="31">
        <v>82</v>
      </c>
      <c r="F20" s="28">
        <v>45</v>
      </c>
      <c r="G20" s="28">
        <v>32</v>
      </c>
      <c r="H20" s="31">
        <v>77</v>
      </c>
      <c r="I20" s="7">
        <v>38</v>
      </c>
      <c r="J20" s="7">
        <v>42</v>
      </c>
      <c r="K20" s="31">
        <v>80</v>
      </c>
      <c r="L20" s="7">
        <v>41</v>
      </c>
      <c r="M20" s="7">
        <v>38</v>
      </c>
      <c r="N20" s="31">
        <v>79</v>
      </c>
      <c r="O20" s="7">
        <v>12</v>
      </c>
      <c r="P20" s="7">
        <v>11</v>
      </c>
      <c r="Q20" s="31">
        <v>23</v>
      </c>
      <c r="R20" s="23">
        <f t="shared" si="3"/>
        <v>188</v>
      </c>
      <c r="S20" s="23">
        <f t="shared" si="4"/>
        <v>153</v>
      </c>
      <c r="T20" s="32">
        <v>341</v>
      </c>
    </row>
    <row r="21" spans="1:20" ht="50.1" customHeight="1">
      <c r="A21" s="40"/>
      <c r="B21" s="37" t="s">
        <v>115</v>
      </c>
      <c r="C21" s="7">
        <v>10</v>
      </c>
      <c r="D21" s="7">
        <v>18</v>
      </c>
      <c r="E21" s="31">
        <v>28</v>
      </c>
      <c r="F21" s="28">
        <v>10</v>
      </c>
      <c r="G21" s="28">
        <v>13</v>
      </c>
      <c r="H21" s="31">
        <v>23</v>
      </c>
      <c r="I21" s="7">
        <v>12</v>
      </c>
      <c r="J21" s="7">
        <v>13</v>
      </c>
      <c r="K21" s="31">
        <v>25</v>
      </c>
      <c r="L21" s="7">
        <v>8</v>
      </c>
      <c r="M21" s="7">
        <v>11</v>
      </c>
      <c r="N21" s="31">
        <v>19</v>
      </c>
      <c r="O21" s="7">
        <v>4</v>
      </c>
      <c r="P21" s="7">
        <v>8</v>
      </c>
      <c r="Q21" s="31">
        <v>12</v>
      </c>
      <c r="R21" s="23">
        <f t="shared" si="3"/>
        <v>44</v>
      </c>
      <c r="S21" s="23">
        <f t="shared" si="4"/>
        <v>63</v>
      </c>
      <c r="T21" s="32">
        <v>107</v>
      </c>
    </row>
    <row r="22" spans="1:20" s="29" customFormat="1">
      <c r="A22" s="41"/>
      <c r="B22" s="33" t="s">
        <v>89</v>
      </c>
      <c r="C22" s="32">
        <f>SUM(C17:C21)</f>
        <v>152</v>
      </c>
      <c r="D22" s="32">
        <f t="shared" ref="D22:T22" si="5">SUM(D17:D21)</f>
        <v>206</v>
      </c>
      <c r="E22" s="32">
        <f t="shared" si="5"/>
        <v>358</v>
      </c>
      <c r="F22" s="32">
        <f t="shared" si="5"/>
        <v>133</v>
      </c>
      <c r="G22" s="32">
        <f t="shared" si="5"/>
        <v>204</v>
      </c>
      <c r="H22" s="32">
        <f t="shared" si="5"/>
        <v>337</v>
      </c>
      <c r="I22" s="32">
        <f t="shared" si="5"/>
        <v>146</v>
      </c>
      <c r="J22" s="32">
        <f t="shared" si="5"/>
        <v>198</v>
      </c>
      <c r="K22" s="32">
        <f t="shared" si="5"/>
        <v>344</v>
      </c>
      <c r="L22" s="32">
        <f t="shared" si="5"/>
        <v>132</v>
      </c>
      <c r="M22" s="32">
        <f t="shared" si="5"/>
        <v>188</v>
      </c>
      <c r="N22" s="32">
        <f t="shared" si="5"/>
        <v>320</v>
      </c>
      <c r="O22" s="32">
        <f t="shared" si="5"/>
        <v>49</v>
      </c>
      <c r="P22" s="32">
        <f t="shared" si="5"/>
        <v>62</v>
      </c>
      <c r="Q22" s="32">
        <f t="shared" si="5"/>
        <v>111</v>
      </c>
      <c r="R22" s="32">
        <f t="shared" si="5"/>
        <v>612</v>
      </c>
      <c r="S22" s="32">
        <f t="shared" si="5"/>
        <v>858</v>
      </c>
      <c r="T22" s="32">
        <f t="shared" si="5"/>
        <v>1470</v>
      </c>
    </row>
    <row r="23" spans="1:20" ht="35.1" customHeight="1">
      <c r="A23" s="39" t="s">
        <v>35</v>
      </c>
      <c r="B23" s="37" t="s">
        <v>116</v>
      </c>
      <c r="C23" s="7">
        <v>74</v>
      </c>
      <c r="D23" s="7">
        <v>19</v>
      </c>
      <c r="E23" s="31">
        <v>93</v>
      </c>
      <c r="F23" s="28">
        <v>66</v>
      </c>
      <c r="G23" s="28">
        <v>20</v>
      </c>
      <c r="H23" s="31">
        <v>86</v>
      </c>
      <c r="I23" s="7">
        <v>60</v>
      </c>
      <c r="J23" s="7">
        <v>20</v>
      </c>
      <c r="K23" s="31">
        <v>80</v>
      </c>
      <c r="L23" s="7">
        <v>72</v>
      </c>
      <c r="M23" s="7">
        <v>17</v>
      </c>
      <c r="N23" s="31">
        <v>89</v>
      </c>
      <c r="O23" s="7">
        <v>33</v>
      </c>
      <c r="P23" s="7">
        <v>7</v>
      </c>
      <c r="Q23" s="31">
        <v>40</v>
      </c>
      <c r="R23" s="23">
        <f>C23+F23+I23+L23+O23</f>
        <v>305</v>
      </c>
      <c r="S23" s="23">
        <f>D23+G23+J23+M23+P23</f>
        <v>83</v>
      </c>
      <c r="T23" s="32">
        <v>388</v>
      </c>
    </row>
    <row r="24" spans="1:20" ht="35.1" customHeight="1">
      <c r="A24" s="40"/>
      <c r="B24" s="37" t="s">
        <v>117</v>
      </c>
      <c r="C24" s="7">
        <v>51</v>
      </c>
      <c r="D24" s="7">
        <v>13</v>
      </c>
      <c r="E24" s="31">
        <v>64</v>
      </c>
      <c r="F24" s="28">
        <v>61</v>
      </c>
      <c r="G24" s="28">
        <v>9</v>
      </c>
      <c r="H24" s="31">
        <v>70</v>
      </c>
      <c r="I24" s="7">
        <v>51</v>
      </c>
      <c r="J24" s="7">
        <v>16</v>
      </c>
      <c r="K24" s="31">
        <v>67</v>
      </c>
      <c r="L24" s="7">
        <v>58</v>
      </c>
      <c r="M24" s="7">
        <v>7</v>
      </c>
      <c r="N24" s="31">
        <v>65</v>
      </c>
      <c r="O24" s="7">
        <v>16</v>
      </c>
      <c r="P24" s="7">
        <v>1</v>
      </c>
      <c r="Q24" s="31">
        <v>17</v>
      </c>
      <c r="R24" s="23">
        <f t="shared" ref="R24:R29" si="6">C24+F24+I24+L24+O24</f>
        <v>237</v>
      </c>
      <c r="S24" s="23">
        <f t="shared" ref="S24:S29" si="7">D24+G24+J24+M24+P24</f>
        <v>46</v>
      </c>
      <c r="T24" s="32">
        <v>283</v>
      </c>
    </row>
    <row r="25" spans="1:20" ht="35.1" customHeight="1">
      <c r="A25" s="40"/>
      <c r="B25" s="37" t="s">
        <v>118</v>
      </c>
      <c r="C25" s="7">
        <v>55</v>
      </c>
      <c r="D25" s="7">
        <v>27</v>
      </c>
      <c r="E25" s="31">
        <v>82</v>
      </c>
      <c r="F25" s="28">
        <v>59</v>
      </c>
      <c r="G25" s="28">
        <v>18</v>
      </c>
      <c r="H25" s="31">
        <v>77</v>
      </c>
      <c r="I25" s="7">
        <v>46</v>
      </c>
      <c r="J25" s="7">
        <v>35</v>
      </c>
      <c r="K25" s="31">
        <v>81</v>
      </c>
      <c r="L25" s="7">
        <v>34</v>
      </c>
      <c r="M25" s="7">
        <v>33</v>
      </c>
      <c r="N25" s="31">
        <v>67</v>
      </c>
      <c r="O25" s="7">
        <v>10</v>
      </c>
      <c r="P25" s="7">
        <v>2</v>
      </c>
      <c r="Q25" s="31">
        <v>12</v>
      </c>
      <c r="R25" s="23">
        <f t="shared" si="6"/>
        <v>204</v>
      </c>
      <c r="S25" s="23">
        <f t="shared" si="7"/>
        <v>115</v>
      </c>
      <c r="T25" s="32">
        <v>319</v>
      </c>
    </row>
    <row r="26" spans="1:20" ht="35.1" customHeight="1">
      <c r="A26" s="40"/>
      <c r="B26" s="37" t="s">
        <v>119</v>
      </c>
      <c r="C26" s="7">
        <v>30</v>
      </c>
      <c r="D26" s="7">
        <v>28</v>
      </c>
      <c r="E26" s="31">
        <v>58</v>
      </c>
      <c r="F26" s="28">
        <v>23</v>
      </c>
      <c r="G26" s="28">
        <v>34</v>
      </c>
      <c r="H26" s="31">
        <v>57</v>
      </c>
      <c r="I26" s="7">
        <v>21</v>
      </c>
      <c r="J26" s="7">
        <v>28</v>
      </c>
      <c r="K26" s="31">
        <v>49</v>
      </c>
      <c r="L26" s="7">
        <v>26</v>
      </c>
      <c r="M26" s="7">
        <v>27</v>
      </c>
      <c r="N26" s="31">
        <v>53</v>
      </c>
      <c r="O26" s="7">
        <v>6</v>
      </c>
      <c r="P26" s="7">
        <v>6</v>
      </c>
      <c r="Q26" s="31">
        <v>12</v>
      </c>
      <c r="R26" s="23">
        <f t="shared" si="6"/>
        <v>106</v>
      </c>
      <c r="S26" s="23">
        <f t="shared" si="7"/>
        <v>123</v>
      </c>
      <c r="T26" s="32">
        <v>229</v>
      </c>
    </row>
    <row r="27" spans="1:20" ht="35.1" customHeight="1">
      <c r="A27" s="40"/>
      <c r="B27" s="37" t="s">
        <v>120</v>
      </c>
      <c r="C27" s="7">
        <v>27</v>
      </c>
      <c r="D27" s="7">
        <v>15</v>
      </c>
      <c r="E27" s="31">
        <v>42</v>
      </c>
      <c r="F27" s="28">
        <v>29</v>
      </c>
      <c r="G27" s="28">
        <v>11</v>
      </c>
      <c r="H27" s="31">
        <v>40</v>
      </c>
      <c r="I27" s="7">
        <v>29</v>
      </c>
      <c r="J27" s="7">
        <v>12</v>
      </c>
      <c r="K27" s="31">
        <v>41</v>
      </c>
      <c r="L27" s="7">
        <v>23</v>
      </c>
      <c r="M27" s="7">
        <v>17</v>
      </c>
      <c r="N27" s="31">
        <v>40</v>
      </c>
      <c r="O27" s="7">
        <v>4</v>
      </c>
      <c r="P27" s="7">
        <v>4</v>
      </c>
      <c r="Q27" s="31">
        <v>8</v>
      </c>
      <c r="R27" s="23">
        <f t="shared" si="6"/>
        <v>112</v>
      </c>
      <c r="S27" s="23">
        <f t="shared" si="7"/>
        <v>59</v>
      </c>
      <c r="T27" s="32">
        <v>171</v>
      </c>
    </row>
    <row r="28" spans="1:20" ht="50.1" customHeight="1">
      <c r="A28" s="40"/>
      <c r="B28" s="37" t="s">
        <v>121</v>
      </c>
      <c r="C28" s="7">
        <v>39</v>
      </c>
      <c r="D28" s="7">
        <v>19</v>
      </c>
      <c r="E28" s="31">
        <v>58</v>
      </c>
      <c r="F28" s="28">
        <v>49</v>
      </c>
      <c r="G28" s="28">
        <v>14</v>
      </c>
      <c r="H28" s="31">
        <v>63</v>
      </c>
      <c r="I28" s="7">
        <v>47</v>
      </c>
      <c r="J28" s="7">
        <v>19</v>
      </c>
      <c r="K28" s="31">
        <v>66</v>
      </c>
      <c r="L28" s="7">
        <v>43</v>
      </c>
      <c r="M28" s="7">
        <v>13</v>
      </c>
      <c r="N28" s="31">
        <v>56</v>
      </c>
      <c r="O28" s="7">
        <v>15</v>
      </c>
      <c r="P28" s="7">
        <v>6</v>
      </c>
      <c r="Q28" s="31">
        <v>21</v>
      </c>
      <c r="R28" s="23">
        <f t="shared" si="6"/>
        <v>193</v>
      </c>
      <c r="S28" s="23">
        <f t="shared" si="7"/>
        <v>71</v>
      </c>
      <c r="T28" s="32">
        <v>264</v>
      </c>
    </row>
    <row r="29" spans="1:20" ht="50.1" customHeight="1">
      <c r="A29" s="40"/>
      <c r="B29" s="37" t="s">
        <v>122</v>
      </c>
      <c r="C29" s="7">
        <v>9</v>
      </c>
      <c r="D29" s="7">
        <v>27</v>
      </c>
      <c r="E29" s="31">
        <v>36</v>
      </c>
      <c r="F29" s="28">
        <v>10</v>
      </c>
      <c r="G29" s="28">
        <v>24</v>
      </c>
      <c r="H29" s="31">
        <v>34</v>
      </c>
      <c r="I29" s="7">
        <v>5</v>
      </c>
      <c r="J29" s="7">
        <v>29</v>
      </c>
      <c r="K29" s="31">
        <v>34</v>
      </c>
      <c r="L29" s="7">
        <v>10</v>
      </c>
      <c r="M29" s="7">
        <v>19</v>
      </c>
      <c r="N29" s="31">
        <v>29</v>
      </c>
      <c r="O29" s="7">
        <v>4</v>
      </c>
      <c r="P29" s="7">
        <v>5</v>
      </c>
      <c r="Q29" s="31">
        <v>9</v>
      </c>
      <c r="R29" s="23">
        <f t="shared" si="6"/>
        <v>38</v>
      </c>
      <c r="S29" s="23">
        <f t="shared" si="7"/>
        <v>104</v>
      </c>
      <c r="T29" s="32">
        <v>142</v>
      </c>
    </row>
    <row r="30" spans="1:20" s="29" customFormat="1">
      <c r="A30" s="41"/>
      <c r="B30" s="33" t="s">
        <v>89</v>
      </c>
      <c r="C30" s="32">
        <f>SUM(C23:C29)</f>
        <v>285</v>
      </c>
      <c r="D30" s="32">
        <f t="shared" ref="D30:Q30" si="8">SUM(D23:D29)</f>
        <v>148</v>
      </c>
      <c r="E30" s="32">
        <f t="shared" si="8"/>
        <v>433</v>
      </c>
      <c r="F30" s="32">
        <f t="shared" si="8"/>
        <v>297</v>
      </c>
      <c r="G30" s="32">
        <f t="shared" si="8"/>
        <v>130</v>
      </c>
      <c r="H30" s="32">
        <f t="shared" si="8"/>
        <v>427</v>
      </c>
      <c r="I30" s="32">
        <f t="shared" si="8"/>
        <v>259</v>
      </c>
      <c r="J30" s="32">
        <f t="shared" si="8"/>
        <v>159</v>
      </c>
      <c r="K30" s="32">
        <f t="shared" si="8"/>
        <v>418</v>
      </c>
      <c r="L30" s="32">
        <f t="shared" si="8"/>
        <v>266</v>
      </c>
      <c r="M30" s="32">
        <f t="shared" si="8"/>
        <v>133</v>
      </c>
      <c r="N30" s="32">
        <f t="shared" si="8"/>
        <v>399</v>
      </c>
      <c r="O30" s="32">
        <f t="shared" si="8"/>
        <v>88</v>
      </c>
      <c r="P30" s="32">
        <f t="shared" si="8"/>
        <v>31</v>
      </c>
      <c r="Q30" s="32">
        <f t="shared" si="8"/>
        <v>119</v>
      </c>
      <c r="R30" s="32">
        <f t="shared" ref="R30" si="9">SUM(R23:R29)</f>
        <v>1195</v>
      </c>
      <c r="S30" s="32">
        <f t="shared" ref="S30:T30" si="10">SUM(S23:S29)</f>
        <v>601</v>
      </c>
      <c r="T30" s="32">
        <f t="shared" si="10"/>
        <v>1796</v>
      </c>
    </row>
    <row r="31" spans="1:20" ht="35.1" customHeight="1">
      <c r="A31" s="39" t="s">
        <v>38</v>
      </c>
      <c r="B31" s="37" t="s">
        <v>123</v>
      </c>
      <c r="C31" s="7">
        <v>6</v>
      </c>
      <c r="D31" s="7">
        <v>43</v>
      </c>
      <c r="E31" s="31">
        <v>49</v>
      </c>
      <c r="F31" s="28">
        <v>10</v>
      </c>
      <c r="G31" s="28">
        <v>34</v>
      </c>
      <c r="H31" s="31">
        <v>44</v>
      </c>
      <c r="I31" s="7">
        <v>8</v>
      </c>
      <c r="J31" s="7">
        <v>34</v>
      </c>
      <c r="K31" s="31">
        <v>42</v>
      </c>
      <c r="L31" s="7">
        <v>12</v>
      </c>
      <c r="M31" s="7">
        <v>35</v>
      </c>
      <c r="N31" s="31">
        <v>47</v>
      </c>
      <c r="O31" s="7">
        <v>6</v>
      </c>
      <c r="P31" s="7">
        <v>18</v>
      </c>
      <c r="Q31" s="31">
        <v>24</v>
      </c>
      <c r="R31" s="23">
        <f>C31+F31+I31+L31+O31</f>
        <v>42</v>
      </c>
      <c r="S31" s="23">
        <f>D31+G31+J31+M31+P31</f>
        <v>164</v>
      </c>
      <c r="T31" s="32">
        <v>206</v>
      </c>
    </row>
    <row r="32" spans="1:20" ht="35.1" customHeight="1">
      <c r="A32" s="40"/>
      <c r="B32" s="37" t="s">
        <v>124</v>
      </c>
      <c r="C32" s="7">
        <v>6</v>
      </c>
      <c r="D32" s="7">
        <v>33</v>
      </c>
      <c r="E32" s="31">
        <v>39</v>
      </c>
      <c r="F32" s="28">
        <v>7</v>
      </c>
      <c r="G32" s="28">
        <v>32</v>
      </c>
      <c r="H32" s="31">
        <v>39</v>
      </c>
      <c r="I32" s="7">
        <v>9</v>
      </c>
      <c r="J32" s="7">
        <v>28</v>
      </c>
      <c r="K32" s="31">
        <v>37</v>
      </c>
      <c r="L32" s="7">
        <v>9</v>
      </c>
      <c r="M32" s="7">
        <v>31</v>
      </c>
      <c r="N32" s="31">
        <v>40</v>
      </c>
      <c r="O32" s="7">
        <v>4</v>
      </c>
      <c r="P32" s="7">
        <v>12</v>
      </c>
      <c r="Q32" s="31">
        <v>16</v>
      </c>
      <c r="R32" s="23">
        <f>C32+F32+I32+L32+O32</f>
        <v>35</v>
      </c>
      <c r="S32" s="23">
        <f>D32+G32+J32+M32+P32</f>
        <v>136</v>
      </c>
      <c r="T32" s="32">
        <v>171</v>
      </c>
    </row>
    <row r="33" spans="1:20" s="29" customFormat="1">
      <c r="A33" s="41"/>
      <c r="B33" s="33" t="s">
        <v>89</v>
      </c>
      <c r="C33" s="32">
        <f>SUM(C31:C32)</f>
        <v>12</v>
      </c>
      <c r="D33" s="32">
        <f t="shared" ref="D33:T33" si="11">SUM(D31:D32)</f>
        <v>76</v>
      </c>
      <c r="E33" s="32">
        <f t="shared" si="11"/>
        <v>88</v>
      </c>
      <c r="F33" s="32">
        <f t="shared" si="11"/>
        <v>17</v>
      </c>
      <c r="G33" s="32">
        <f t="shared" si="11"/>
        <v>66</v>
      </c>
      <c r="H33" s="32">
        <f t="shared" si="11"/>
        <v>83</v>
      </c>
      <c r="I33" s="32">
        <f t="shared" si="11"/>
        <v>17</v>
      </c>
      <c r="J33" s="32">
        <f t="shared" si="11"/>
        <v>62</v>
      </c>
      <c r="K33" s="32">
        <f t="shared" si="11"/>
        <v>79</v>
      </c>
      <c r="L33" s="32">
        <f t="shared" si="11"/>
        <v>21</v>
      </c>
      <c r="M33" s="32">
        <f t="shared" si="11"/>
        <v>66</v>
      </c>
      <c r="N33" s="32">
        <f t="shared" si="11"/>
        <v>87</v>
      </c>
      <c r="O33" s="32">
        <f t="shared" si="11"/>
        <v>10</v>
      </c>
      <c r="P33" s="32">
        <f t="shared" si="11"/>
        <v>30</v>
      </c>
      <c r="Q33" s="32">
        <f t="shared" si="11"/>
        <v>40</v>
      </c>
      <c r="R33" s="32">
        <f t="shared" si="11"/>
        <v>77</v>
      </c>
      <c r="S33" s="32">
        <f t="shared" si="11"/>
        <v>300</v>
      </c>
      <c r="T33" s="32">
        <f t="shared" si="11"/>
        <v>377</v>
      </c>
    </row>
    <row r="34" spans="1:20" ht="35.1" customHeight="1">
      <c r="A34" s="39" t="s">
        <v>74</v>
      </c>
      <c r="B34" s="37" t="s">
        <v>125</v>
      </c>
      <c r="C34" s="7">
        <v>12</v>
      </c>
      <c r="D34" s="7">
        <v>3</v>
      </c>
      <c r="E34" s="31">
        <v>15</v>
      </c>
      <c r="F34" s="28">
        <v>28</v>
      </c>
      <c r="G34" s="28">
        <v>2</v>
      </c>
      <c r="H34" s="31">
        <v>30</v>
      </c>
      <c r="I34" s="7">
        <v>27</v>
      </c>
      <c r="J34" s="7">
        <v>2</v>
      </c>
      <c r="K34" s="31">
        <v>29</v>
      </c>
      <c r="L34" s="7">
        <v>28</v>
      </c>
      <c r="M34" s="7">
        <v>1</v>
      </c>
      <c r="N34" s="31">
        <v>29</v>
      </c>
      <c r="O34" s="7">
        <v>5</v>
      </c>
      <c r="P34" s="7">
        <v>1</v>
      </c>
      <c r="Q34" s="31">
        <v>6</v>
      </c>
      <c r="R34" s="23">
        <f>C34+F34+I34+L34+O34</f>
        <v>100</v>
      </c>
      <c r="S34" s="23">
        <f>D34+G34+J34+M34+P34</f>
        <v>9</v>
      </c>
      <c r="T34" s="32">
        <v>109</v>
      </c>
    </row>
    <row r="35" spans="1:20" ht="50.1" customHeight="1">
      <c r="A35" s="40"/>
      <c r="B35" s="37" t="s">
        <v>126</v>
      </c>
      <c r="C35" s="7">
        <v>28</v>
      </c>
      <c r="D35" s="7">
        <v>35</v>
      </c>
      <c r="E35" s="31">
        <v>63</v>
      </c>
      <c r="F35" s="28">
        <v>29</v>
      </c>
      <c r="G35" s="28">
        <v>37</v>
      </c>
      <c r="H35" s="31">
        <v>66</v>
      </c>
      <c r="I35" s="7">
        <v>30</v>
      </c>
      <c r="J35" s="7">
        <v>24</v>
      </c>
      <c r="K35" s="31">
        <v>54</v>
      </c>
      <c r="L35" s="7">
        <v>36</v>
      </c>
      <c r="M35" s="7">
        <v>29</v>
      </c>
      <c r="N35" s="31">
        <v>65</v>
      </c>
      <c r="O35" s="7">
        <v>5</v>
      </c>
      <c r="P35" s="7">
        <v>11</v>
      </c>
      <c r="Q35" s="31">
        <v>16</v>
      </c>
      <c r="R35" s="23">
        <f t="shared" ref="R35:R40" si="12">C35+F35+I35+L35+O35</f>
        <v>128</v>
      </c>
      <c r="S35" s="23">
        <f t="shared" ref="S35:S40" si="13">D35+G35+J35+M35+P35</f>
        <v>136</v>
      </c>
      <c r="T35" s="32">
        <v>264</v>
      </c>
    </row>
    <row r="36" spans="1:20" ht="50.1" customHeight="1">
      <c r="A36" s="40"/>
      <c r="B36" s="37" t="s">
        <v>127</v>
      </c>
      <c r="C36" s="7">
        <v>15</v>
      </c>
      <c r="D36" s="7">
        <v>40</v>
      </c>
      <c r="E36" s="31">
        <v>55</v>
      </c>
      <c r="F36" s="28">
        <v>9</v>
      </c>
      <c r="G36" s="28">
        <v>42</v>
      </c>
      <c r="H36" s="31">
        <v>51</v>
      </c>
      <c r="I36" s="7">
        <v>11</v>
      </c>
      <c r="J36" s="7">
        <v>35</v>
      </c>
      <c r="K36" s="31">
        <v>46</v>
      </c>
      <c r="L36" s="7">
        <v>13</v>
      </c>
      <c r="M36" s="7">
        <v>33</v>
      </c>
      <c r="N36" s="31">
        <v>46</v>
      </c>
      <c r="O36" s="7">
        <v>1</v>
      </c>
      <c r="P36" s="7">
        <v>8</v>
      </c>
      <c r="Q36" s="31">
        <v>9</v>
      </c>
      <c r="R36" s="23">
        <f t="shared" si="12"/>
        <v>49</v>
      </c>
      <c r="S36" s="23">
        <f t="shared" si="13"/>
        <v>158</v>
      </c>
      <c r="T36" s="32">
        <v>207</v>
      </c>
    </row>
    <row r="37" spans="1:20" ht="35.1" customHeight="1">
      <c r="A37" s="40"/>
      <c r="B37" s="37" t="s">
        <v>128</v>
      </c>
      <c r="C37" s="7">
        <v>41</v>
      </c>
      <c r="D37" s="7">
        <v>16</v>
      </c>
      <c r="E37" s="31">
        <v>57</v>
      </c>
      <c r="F37" s="28">
        <v>45</v>
      </c>
      <c r="G37" s="28">
        <v>7</v>
      </c>
      <c r="H37" s="31">
        <v>52</v>
      </c>
      <c r="I37" s="7">
        <v>76</v>
      </c>
      <c r="J37" s="7">
        <v>11</v>
      </c>
      <c r="K37" s="31">
        <v>87</v>
      </c>
      <c r="L37" s="7">
        <v>44</v>
      </c>
      <c r="M37" s="7">
        <v>10</v>
      </c>
      <c r="N37" s="31">
        <v>54</v>
      </c>
      <c r="O37" s="7">
        <v>12</v>
      </c>
      <c r="P37" s="7">
        <v>3</v>
      </c>
      <c r="Q37" s="31">
        <v>15</v>
      </c>
      <c r="R37" s="23">
        <f t="shared" si="12"/>
        <v>218</v>
      </c>
      <c r="S37" s="23">
        <f t="shared" si="13"/>
        <v>47</v>
      </c>
      <c r="T37" s="32">
        <v>265</v>
      </c>
    </row>
    <row r="38" spans="1:20" ht="35.1" customHeight="1">
      <c r="A38" s="40"/>
      <c r="B38" s="37" t="s">
        <v>129</v>
      </c>
      <c r="C38" s="7">
        <v>45</v>
      </c>
      <c r="D38" s="7">
        <v>11</v>
      </c>
      <c r="E38" s="31">
        <v>56</v>
      </c>
      <c r="F38" s="28">
        <v>52</v>
      </c>
      <c r="G38" s="28">
        <v>8</v>
      </c>
      <c r="H38" s="31">
        <v>60</v>
      </c>
      <c r="I38" s="7">
        <v>48</v>
      </c>
      <c r="J38" s="7">
        <v>7</v>
      </c>
      <c r="K38" s="31">
        <v>55</v>
      </c>
      <c r="L38" s="7">
        <v>54</v>
      </c>
      <c r="M38" s="7">
        <v>9</v>
      </c>
      <c r="N38" s="31">
        <v>63</v>
      </c>
      <c r="O38" s="7">
        <v>8</v>
      </c>
      <c r="P38" s="7">
        <v>0</v>
      </c>
      <c r="Q38" s="31">
        <v>8</v>
      </c>
      <c r="R38" s="23">
        <f t="shared" si="12"/>
        <v>207</v>
      </c>
      <c r="S38" s="23">
        <f t="shared" si="13"/>
        <v>35</v>
      </c>
      <c r="T38" s="32">
        <v>242</v>
      </c>
    </row>
    <row r="39" spans="1:20" ht="50.1" customHeight="1">
      <c r="A39" s="40"/>
      <c r="B39" s="37" t="s">
        <v>130</v>
      </c>
      <c r="C39" s="7">
        <v>43</v>
      </c>
      <c r="D39" s="7">
        <v>2</v>
      </c>
      <c r="E39" s="31">
        <v>45</v>
      </c>
      <c r="F39" s="28">
        <v>24</v>
      </c>
      <c r="G39" s="28">
        <v>1</v>
      </c>
      <c r="H39" s="31">
        <v>25</v>
      </c>
      <c r="I39" s="7">
        <v>24</v>
      </c>
      <c r="J39" s="7">
        <v>1</v>
      </c>
      <c r="K39" s="31">
        <v>25</v>
      </c>
      <c r="L39" s="7">
        <v>23</v>
      </c>
      <c r="M39" s="7">
        <v>2</v>
      </c>
      <c r="N39" s="31">
        <v>25</v>
      </c>
      <c r="O39" s="7">
        <v>4</v>
      </c>
      <c r="P39" s="7">
        <v>0</v>
      </c>
      <c r="Q39" s="31">
        <v>4</v>
      </c>
      <c r="R39" s="23">
        <f t="shared" si="12"/>
        <v>118</v>
      </c>
      <c r="S39" s="23">
        <f t="shared" si="13"/>
        <v>6</v>
      </c>
      <c r="T39" s="32">
        <v>124</v>
      </c>
    </row>
    <row r="40" spans="1:20" ht="50.1" customHeight="1">
      <c r="A40" s="40"/>
      <c r="B40" s="37" t="s">
        <v>131</v>
      </c>
      <c r="C40" s="7">
        <v>23</v>
      </c>
      <c r="D40" s="7">
        <v>6</v>
      </c>
      <c r="E40" s="31">
        <v>29</v>
      </c>
      <c r="F40" s="28">
        <v>16</v>
      </c>
      <c r="G40" s="28">
        <v>4</v>
      </c>
      <c r="H40" s="31">
        <v>20</v>
      </c>
      <c r="I40" s="7">
        <v>14</v>
      </c>
      <c r="J40" s="7">
        <v>7</v>
      </c>
      <c r="K40" s="31">
        <v>21</v>
      </c>
      <c r="L40" s="7">
        <v>15</v>
      </c>
      <c r="M40" s="7">
        <v>5</v>
      </c>
      <c r="N40" s="31">
        <v>20</v>
      </c>
      <c r="O40" s="7">
        <v>3</v>
      </c>
      <c r="P40" s="7">
        <v>3</v>
      </c>
      <c r="Q40" s="31">
        <v>6</v>
      </c>
      <c r="R40" s="23">
        <f t="shared" si="12"/>
        <v>71</v>
      </c>
      <c r="S40" s="23">
        <f t="shared" si="13"/>
        <v>25</v>
      </c>
      <c r="T40" s="32">
        <v>96</v>
      </c>
    </row>
    <row r="41" spans="1:20">
      <c r="A41" s="41"/>
      <c r="B41" s="34" t="s">
        <v>89</v>
      </c>
      <c r="C41" s="35">
        <f>SUM(C34:C40)</f>
        <v>207</v>
      </c>
      <c r="D41" s="35">
        <f t="shared" ref="D41:T41" si="14">SUM(D34:D40)</f>
        <v>113</v>
      </c>
      <c r="E41" s="35">
        <f t="shared" si="14"/>
        <v>320</v>
      </c>
      <c r="F41" s="35">
        <f t="shared" si="14"/>
        <v>203</v>
      </c>
      <c r="G41" s="35">
        <f t="shared" si="14"/>
        <v>101</v>
      </c>
      <c r="H41" s="35">
        <f t="shared" si="14"/>
        <v>304</v>
      </c>
      <c r="I41" s="35">
        <f t="shared" si="14"/>
        <v>230</v>
      </c>
      <c r="J41" s="35">
        <f t="shared" si="14"/>
        <v>87</v>
      </c>
      <c r="K41" s="35">
        <f t="shared" si="14"/>
        <v>317</v>
      </c>
      <c r="L41" s="35">
        <f t="shared" si="14"/>
        <v>213</v>
      </c>
      <c r="M41" s="35">
        <f t="shared" si="14"/>
        <v>89</v>
      </c>
      <c r="N41" s="35">
        <f t="shared" si="14"/>
        <v>302</v>
      </c>
      <c r="O41" s="35">
        <f t="shared" si="14"/>
        <v>38</v>
      </c>
      <c r="P41" s="35">
        <f t="shared" si="14"/>
        <v>26</v>
      </c>
      <c r="Q41" s="35">
        <f t="shared" si="14"/>
        <v>64</v>
      </c>
      <c r="R41" s="35">
        <f t="shared" si="14"/>
        <v>891</v>
      </c>
      <c r="S41" s="35">
        <f t="shared" si="14"/>
        <v>416</v>
      </c>
      <c r="T41" s="35">
        <f t="shared" si="14"/>
        <v>1307</v>
      </c>
    </row>
    <row r="42" spans="1:20" ht="50.1" customHeight="1">
      <c r="A42" s="39" t="s">
        <v>45</v>
      </c>
      <c r="B42" s="37" t="s">
        <v>139</v>
      </c>
      <c r="C42" s="7">
        <v>37</v>
      </c>
      <c r="D42" s="7">
        <v>27</v>
      </c>
      <c r="E42" s="31">
        <v>64</v>
      </c>
      <c r="F42" s="28">
        <v>37</v>
      </c>
      <c r="G42" s="28">
        <v>23</v>
      </c>
      <c r="H42" s="31">
        <v>60</v>
      </c>
      <c r="I42" s="7">
        <v>27</v>
      </c>
      <c r="J42" s="7">
        <v>24</v>
      </c>
      <c r="K42" s="31">
        <v>51</v>
      </c>
      <c r="L42" s="7">
        <v>31</v>
      </c>
      <c r="M42" s="7">
        <v>20</v>
      </c>
      <c r="N42" s="31">
        <v>51</v>
      </c>
      <c r="O42" s="7">
        <v>14</v>
      </c>
      <c r="P42" s="7">
        <v>19</v>
      </c>
      <c r="Q42" s="31">
        <v>33</v>
      </c>
      <c r="R42" s="23">
        <f>C42+F42+I42+L42+O42</f>
        <v>146</v>
      </c>
      <c r="S42" s="23">
        <f>D42+G42+J42+M42+P42</f>
        <v>113</v>
      </c>
      <c r="T42" s="32">
        <v>259</v>
      </c>
    </row>
    <row r="43" spans="1:20" ht="35.1" customHeight="1">
      <c r="A43" s="40"/>
      <c r="B43" s="37" t="s">
        <v>138</v>
      </c>
      <c r="C43" s="7">
        <v>34</v>
      </c>
      <c r="D43" s="7">
        <v>34</v>
      </c>
      <c r="E43" s="31">
        <v>68</v>
      </c>
      <c r="F43" s="28">
        <v>30</v>
      </c>
      <c r="G43" s="28">
        <v>33</v>
      </c>
      <c r="H43" s="31">
        <v>63</v>
      </c>
      <c r="I43" s="7">
        <v>34</v>
      </c>
      <c r="J43" s="7">
        <v>28</v>
      </c>
      <c r="K43" s="31">
        <v>62</v>
      </c>
      <c r="L43" s="7">
        <v>26</v>
      </c>
      <c r="M43" s="7">
        <v>28</v>
      </c>
      <c r="N43" s="31">
        <v>54</v>
      </c>
      <c r="O43" s="7">
        <v>14</v>
      </c>
      <c r="P43" s="7">
        <v>3</v>
      </c>
      <c r="Q43" s="31">
        <v>17</v>
      </c>
      <c r="R43" s="23">
        <f>C43+F43+I43+L43+O43</f>
        <v>138</v>
      </c>
      <c r="S43" s="23">
        <f>D43+G43+J43+M43+P43</f>
        <v>126</v>
      </c>
      <c r="T43" s="32">
        <v>264</v>
      </c>
    </row>
    <row r="44" spans="1:20">
      <c r="A44" s="41"/>
      <c r="B44" s="34" t="s">
        <v>89</v>
      </c>
      <c r="C44" s="35">
        <f>SUM(C42:C43)</f>
        <v>71</v>
      </c>
      <c r="D44" s="35">
        <f t="shared" ref="D44:T44" si="15">SUM(D42:D43)</f>
        <v>61</v>
      </c>
      <c r="E44" s="35">
        <f t="shared" si="15"/>
        <v>132</v>
      </c>
      <c r="F44" s="35">
        <f t="shared" si="15"/>
        <v>67</v>
      </c>
      <c r="G44" s="35">
        <f t="shared" si="15"/>
        <v>56</v>
      </c>
      <c r="H44" s="35">
        <f t="shared" si="15"/>
        <v>123</v>
      </c>
      <c r="I44" s="35">
        <f t="shared" si="15"/>
        <v>61</v>
      </c>
      <c r="J44" s="35">
        <f t="shared" si="15"/>
        <v>52</v>
      </c>
      <c r="K44" s="35">
        <f t="shared" si="15"/>
        <v>113</v>
      </c>
      <c r="L44" s="35">
        <f t="shared" si="15"/>
        <v>57</v>
      </c>
      <c r="M44" s="35">
        <f t="shared" si="15"/>
        <v>48</v>
      </c>
      <c r="N44" s="35">
        <f t="shared" si="15"/>
        <v>105</v>
      </c>
      <c r="O44" s="35">
        <f t="shared" si="15"/>
        <v>28</v>
      </c>
      <c r="P44" s="35">
        <f t="shared" si="15"/>
        <v>22</v>
      </c>
      <c r="Q44" s="35">
        <f t="shared" si="15"/>
        <v>50</v>
      </c>
      <c r="R44" s="35">
        <f t="shared" si="15"/>
        <v>284</v>
      </c>
      <c r="S44" s="35">
        <f t="shared" si="15"/>
        <v>239</v>
      </c>
      <c r="T44" s="35">
        <f t="shared" si="15"/>
        <v>523</v>
      </c>
    </row>
    <row r="45" spans="1:20" ht="35.1" customHeight="1">
      <c r="A45" s="39" t="s">
        <v>47</v>
      </c>
      <c r="B45" s="37" t="s">
        <v>132</v>
      </c>
      <c r="C45" s="7">
        <v>16</v>
      </c>
      <c r="D45" s="7">
        <v>40</v>
      </c>
      <c r="E45" s="31">
        <v>56</v>
      </c>
      <c r="F45" s="28">
        <v>17</v>
      </c>
      <c r="G45" s="28">
        <v>35</v>
      </c>
      <c r="H45" s="31">
        <v>52</v>
      </c>
      <c r="I45" s="7">
        <v>22</v>
      </c>
      <c r="J45" s="7">
        <v>34</v>
      </c>
      <c r="K45" s="31">
        <v>56</v>
      </c>
      <c r="L45" s="7">
        <v>11</v>
      </c>
      <c r="M45" s="7">
        <v>40</v>
      </c>
      <c r="N45" s="31">
        <v>51</v>
      </c>
      <c r="O45" s="7">
        <v>5</v>
      </c>
      <c r="P45" s="7">
        <v>13</v>
      </c>
      <c r="Q45" s="31">
        <v>18</v>
      </c>
      <c r="R45" s="23">
        <f>C45+F45+I45+L45+O45</f>
        <v>71</v>
      </c>
      <c r="S45" s="23">
        <f>D45+G45+J45+M45+P45</f>
        <v>162</v>
      </c>
      <c r="T45" s="32">
        <v>233</v>
      </c>
    </row>
    <row r="46" spans="1:20" ht="50.1" customHeight="1">
      <c r="A46" s="40"/>
      <c r="B46" s="37" t="s">
        <v>133</v>
      </c>
      <c r="C46" s="7">
        <v>21</v>
      </c>
      <c r="D46" s="7">
        <v>103</v>
      </c>
      <c r="E46" s="31">
        <v>124</v>
      </c>
      <c r="F46" s="28">
        <v>25</v>
      </c>
      <c r="G46" s="28">
        <v>92</v>
      </c>
      <c r="H46" s="31">
        <v>117</v>
      </c>
      <c r="I46" s="7">
        <v>18</v>
      </c>
      <c r="J46" s="7">
        <v>73</v>
      </c>
      <c r="K46" s="31">
        <v>91</v>
      </c>
      <c r="L46" s="7">
        <v>14</v>
      </c>
      <c r="M46" s="7">
        <v>65</v>
      </c>
      <c r="N46" s="31">
        <v>79</v>
      </c>
      <c r="O46" s="7">
        <v>6</v>
      </c>
      <c r="P46" s="7">
        <v>24</v>
      </c>
      <c r="Q46" s="31">
        <v>30</v>
      </c>
      <c r="R46" s="23">
        <f t="shared" ref="R46:R47" si="16">C46+F46+I46+L46+O46</f>
        <v>84</v>
      </c>
      <c r="S46" s="23">
        <f t="shared" ref="S46:S47" si="17">D46+G46+J46+M46+P46</f>
        <v>357</v>
      </c>
      <c r="T46" s="32">
        <v>441</v>
      </c>
    </row>
    <row r="47" spans="1:20" ht="35.1" customHeight="1">
      <c r="A47" s="40"/>
      <c r="B47" s="38" t="s">
        <v>134</v>
      </c>
      <c r="C47" s="7">
        <v>6</v>
      </c>
      <c r="D47" s="7">
        <v>11</v>
      </c>
      <c r="E47" s="31">
        <v>17</v>
      </c>
      <c r="F47" s="28">
        <v>8</v>
      </c>
      <c r="G47" s="28">
        <v>9</v>
      </c>
      <c r="H47" s="31">
        <v>17</v>
      </c>
      <c r="I47" s="7">
        <v>0</v>
      </c>
      <c r="J47" s="7">
        <v>0</v>
      </c>
      <c r="K47" s="31">
        <v>0</v>
      </c>
      <c r="L47" s="7">
        <v>0</v>
      </c>
      <c r="M47" s="7">
        <v>0</v>
      </c>
      <c r="N47" s="31">
        <v>0</v>
      </c>
      <c r="O47" s="7">
        <v>0</v>
      </c>
      <c r="P47" s="7">
        <v>0</v>
      </c>
      <c r="Q47" s="31">
        <v>0</v>
      </c>
      <c r="R47" s="23">
        <f t="shared" si="16"/>
        <v>14</v>
      </c>
      <c r="S47" s="23">
        <f t="shared" si="17"/>
        <v>20</v>
      </c>
      <c r="T47" s="32">
        <v>34</v>
      </c>
    </row>
    <row r="48" spans="1:20">
      <c r="A48" s="41"/>
      <c r="B48" s="34" t="s">
        <v>89</v>
      </c>
      <c r="C48" s="35">
        <f>SUM(C45:C47)</f>
        <v>43</v>
      </c>
      <c r="D48" s="35">
        <f t="shared" ref="D48:T48" si="18">SUM(D45:D47)</f>
        <v>154</v>
      </c>
      <c r="E48" s="35">
        <f t="shared" si="18"/>
        <v>197</v>
      </c>
      <c r="F48" s="35">
        <f t="shared" si="18"/>
        <v>50</v>
      </c>
      <c r="G48" s="35">
        <f t="shared" si="18"/>
        <v>136</v>
      </c>
      <c r="H48" s="35">
        <f t="shared" si="18"/>
        <v>186</v>
      </c>
      <c r="I48" s="35">
        <f t="shared" si="18"/>
        <v>40</v>
      </c>
      <c r="J48" s="35">
        <f t="shared" si="18"/>
        <v>107</v>
      </c>
      <c r="K48" s="35">
        <f t="shared" si="18"/>
        <v>147</v>
      </c>
      <c r="L48" s="35">
        <f t="shared" si="18"/>
        <v>25</v>
      </c>
      <c r="M48" s="35">
        <f t="shared" si="18"/>
        <v>105</v>
      </c>
      <c r="N48" s="35">
        <f t="shared" si="18"/>
        <v>130</v>
      </c>
      <c r="O48" s="35">
        <f t="shared" si="18"/>
        <v>11</v>
      </c>
      <c r="P48" s="35">
        <f t="shared" si="18"/>
        <v>37</v>
      </c>
      <c r="Q48" s="35">
        <f t="shared" si="18"/>
        <v>48</v>
      </c>
      <c r="R48" s="35">
        <f t="shared" ref="R48" si="19">SUM(R45:R47)</f>
        <v>169</v>
      </c>
      <c r="S48" s="35">
        <f t="shared" ref="S48" si="20">SUM(S45:S47)</f>
        <v>539</v>
      </c>
      <c r="T48" s="35">
        <f t="shared" si="18"/>
        <v>708</v>
      </c>
    </row>
    <row r="49" spans="1:20" ht="35.1" customHeight="1">
      <c r="A49" s="39" t="s">
        <v>48</v>
      </c>
      <c r="B49" s="37" t="s">
        <v>135</v>
      </c>
      <c r="C49" s="7">
        <v>22</v>
      </c>
      <c r="D49" s="7">
        <v>43</v>
      </c>
      <c r="E49" s="31">
        <v>65</v>
      </c>
      <c r="F49" s="28">
        <v>14</v>
      </c>
      <c r="G49" s="28">
        <v>42</v>
      </c>
      <c r="H49" s="31">
        <v>56</v>
      </c>
      <c r="I49" s="7">
        <v>21</v>
      </c>
      <c r="J49" s="7">
        <v>43</v>
      </c>
      <c r="K49" s="31">
        <v>64</v>
      </c>
      <c r="L49" s="7">
        <v>14</v>
      </c>
      <c r="M49" s="7">
        <v>35</v>
      </c>
      <c r="N49" s="31">
        <v>49</v>
      </c>
      <c r="O49" s="7">
        <v>10</v>
      </c>
      <c r="P49" s="7">
        <v>10</v>
      </c>
      <c r="Q49" s="31">
        <v>20</v>
      </c>
      <c r="R49" s="23">
        <f>C49+F49+I49+L49+O49</f>
        <v>81</v>
      </c>
      <c r="S49" s="23">
        <f>D49+G49+J49+M49+P49</f>
        <v>173</v>
      </c>
      <c r="T49" s="32">
        <v>254</v>
      </c>
    </row>
    <row r="50" spans="1:20" ht="50.1" customHeight="1">
      <c r="A50" s="40"/>
      <c r="B50" s="37" t="s">
        <v>136</v>
      </c>
      <c r="C50" s="7">
        <v>3</v>
      </c>
      <c r="D50" s="7">
        <v>16</v>
      </c>
      <c r="E50" s="31">
        <v>19</v>
      </c>
      <c r="F50" s="28">
        <v>3</v>
      </c>
      <c r="G50" s="28">
        <v>15</v>
      </c>
      <c r="H50" s="31">
        <v>18</v>
      </c>
      <c r="I50" s="7">
        <v>4</v>
      </c>
      <c r="J50" s="7">
        <v>13</v>
      </c>
      <c r="K50" s="31">
        <v>17</v>
      </c>
      <c r="L50" s="7">
        <v>2</v>
      </c>
      <c r="M50" s="7">
        <v>21</v>
      </c>
      <c r="N50" s="31">
        <v>23</v>
      </c>
      <c r="O50" s="7"/>
      <c r="P50" s="7">
        <v>4</v>
      </c>
      <c r="Q50" s="31">
        <v>4</v>
      </c>
      <c r="R50" s="23">
        <f>C50+F50+I50+L50+O50</f>
        <v>12</v>
      </c>
      <c r="S50" s="23">
        <f>D50+G50+J50+M50+P50</f>
        <v>69</v>
      </c>
      <c r="T50" s="32">
        <v>81</v>
      </c>
    </row>
    <row r="51" spans="1:20">
      <c r="A51" s="41"/>
      <c r="B51" s="34" t="s">
        <v>89</v>
      </c>
      <c r="C51" s="35">
        <f>SUM(C49:C50)</f>
        <v>25</v>
      </c>
      <c r="D51" s="35">
        <f t="shared" ref="D51:T51" si="21">SUM(D49:D50)</f>
        <v>59</v>
      </c>
      <c r="E51" s="35">
        <f t="shared" si="21"/>
        <v>84</v>
      </c>
      <c r="F51" s="35">
        <f t="shared" si="21"/>
        <v>17</v>
      </c>
      <c r="G51" s="35">
        <f t="shared" si="21"/>
        <v>57</v>
      </c>
      <c r="H51" s="35">
        <f t="shared" si="21"/>
        <v>74</v>
      </c>
      <c r="I51" s="35">
        <f t="shared" si="21"/>
        <v>25</v>
      </c>
      <c r="J51" s="35">
        <f t="shared" si="21"/>
        <v>56</v>
      </c>
      <c r="K51" s="35">
        <f t="shared" si="21"/>
        <v>81</v>
      </c>
      <c r="L51" s="35">
        <f t="shared" si="21"/>
        <v>16</v>
      </c>
      <c r="M51" s="35">
        <f t="shared" si="21"/>
        <v>56</v>
      </c>
      <c r="N51" s="35">
        <f t="shared" si="21"/>
        <v>72</v>
      </c>
      <c r="O51" s="35">
        <f t="shared" si="21"/>
        <v>10</v>
      </c>
      <c r="P51" s="35">
        <f t="shared" si="21"/>
        <v>14</v>
      </c>
      <c r="Q51" s="35">
        <f t="shared" si="21"/>
        <v>24</v>
      </c>
      <c r="R51" s="35">
        <f t="shared" si="21"/>
        <v>93</v>
      </c>
      <c r="S51" s="35">
        <f t="shared" si="21"/>
        <v>242</v>
      </c>
      <c r="T51" s="35">
        <f t="shared" si="21"/>
        <v>335</v>
      </c>
    </row>
    <row r="52" spans="1:20" ht="35.1" customHeight="1">
      <c r="A52" s="39" t="s">
        <v>50</v>
      </c>
      <c r="B52" s="37" t="s">
        <v>137</v>
      </c>
      <c r="C52" s="7">
        <v>27</v>
      </c>
      <c r="D52" s="7">
        <v>56</v>
      </c>
      <c r="E52" s="31">
        <v>83</v>
      </c>
      <c r="F52" s="28">
        <v>17</v>
      </c>
      <c r="G52" s="28">
        <v>44</v>
      </c>
      <c r="H52" s="31">
        <v>61</v>
      </c>
      <c r="I52" s="7">
        <v>22</v>
      </c>
      <c r="J52" s="7">
        <v>37</v>
      </c>
      <c r="K52" s="31">
        <v>59</v>
      </c>
      <c r="L52" s="7">
        <v>18</v>
      </c>
      <c r="M52" s="7">
        <v>36</v>
      </c>
      <c r="N52" s="31">
        <v>54</v>
      </c>
      <c r="O52" s="7">
        <v>3</v>
      </c>
      <c r="P52" s="7">
        <v>16</v>
      </c>
      <c r="Q52" s="31">
        <v>19</v>
      </c>
      <c r="R52" s="23">
        <f>C52+F52+I52+L52+O52</f>
        <v>87</v>
      </c>
      <c r="S52" s="23">
        <f>D52+G52+J52+M52+P52</f>
        <v>189</v>
      </c>
      <c r="T52" s="32">
        <v>276</v>
      </c>
    </row>
    <row r="53" spans="1:20">
      <c r="A53" s="41"/>
      <c r="B53" s="33" t="s">
        <v>89</v>
      </c>
      <c r="C53" s="32">
        <f>C52</f>
        <v>27</v>
      </c>
      <c r="D53" s="32">
        <f t="shared" ref="D53:S53" si="22">D52</f>
        <v>56</v>
      </c>
      <c r="E53" s="32">
        <f t="shared" si="22"/>
        <v>83</v>
      </c>
      <c r="F53" s="32">
        <f t="shared" si="22"/>
        <v>17</v>
      </c>
      <c r="G53" s="32">
        <f t="shared" si="22"/>
        <v>44</v>
      </c>
      <c r="H53" s="32">
        <f t="shared" si="22"/>
        <v>61</v>
      </c>
      <c r="I53" s="32">
        <f t="shared" si="22"/>
        <v>22</v>
      </c>
      <c r="J53" s="32">
        <f t="shared" si="22"/>
        <v>37</v>
      </c>
      <c r="K53" s="32">
        <f t="shared" si="22"/>
        <v>59</v>
      </c>
      <c r="L53" s="32">
        <f t="shared" si="22"/>
        <v>18</v>
      </c>
      <c r="M53" s="32">
        <f t="shared" si="22"/>
        <v>36</v>
      </c>
      <c r="N53" s="32">
        <f t="shared" si="22"/>
        <v>54</v>
      </c>
      <c r="O53" s="32">
        <f t="shared" si="22"/>
        <v>3</v>
      </c>
      <c r="P53" s="32">
        <f t="shared" si="22"/>
        <v>16</v>
      </c>
      <c r="Q53" s="32">
        <f t="shared" si="22"/>
        <v>19</v>
      </c>
      <c r="R53" s="32">
        <f t="shared" si="22"/>
        <v>87</v>
      </c>
      <c r="S53" s="32">
        <f t="shared" si="22"/>
        <v>189</v>
      </c>
      <c r="T53" s="32">
        <v>276</v>
      </c>
    </row>
    <row r="54" spans="1:20" ht="29.25" customHeight="1">
      <c r="A54" s="42" t="s">
        <v>81</v>
      </c>
      <c r="B54" s="43"/>
      <c r="C54" s="36">
        <v>945</v>
      </c>
      <c r="D54" s="36">
        <v>1202</v>
      </c>
      <c r="E54" s="36">
        <v>2147</v>
      </c>
      <c r="F54" s="36">
        <v>915</v>
      </c>
      <c r="G54" s="36">
        <v>1117</v>
      </c>
      <c r="H54" s="36">
        <v>2032</v>
      </c>
      <c r="I54" s="36">
        <v>898</v>
      </c>
      <c r="J54" s="36">
        <v>1065</v>
      </c>
      <c r="K54" s="36">
        <v>1963</v>
      </c>
      <c r="L54" s="36">
        <v>848</v>
      </c>
      <c r="M54" s="36">
        <v>1032</v>
      </c>
      <c r="N54" s="36">
        <v>1880</v>
      </c>
      <c r="O54" s="36">
        <v>297</v>
      </c>
      <c r="P54" s="36">
        <v>355</v>
      </c>
      <c r="Q54" s="36">
        <v>652</v>
      </c>
      <c r="R54" s="36">
        <f>C54+F54+I54+L54+O54</f>
        <v>3903</v>
      </c>
      <c r="S54" s="36">
        <f>D54+G54+J54+M54+P54</f>
        <v>4771</v>
      </c>
      <c r="T54" s="36">
        <v>8674</v>
      </c>
    </row>
    <row r="55" spans="1:20" ht="21.75" customHeight="1">
      <c r="A55" s="50" t="s">
        <v>88</v>
      </c>
      <c r="B55" s="50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</row>
  </sheetData>
  <mergeCells count="23">
    <mergeCell ref="A55:T55"/>
    <mergeCell ref="A1:T1"/>
    <mergeCell ref="A2:T2"/>
    <mergeCell ref="F5:H5"/>
    <mergeCell ref="I5:K5"/>
    <mergeCell ref="L5:N5"/>
    <mergeCell ref="O5:Q5"/>
    <mergeCell ref="C5:E5"/>
    <mergeCell ref="A3:T3"/>
    <mergeCell ref="A4:T4"/>
    <mergeCell ref="A45:A48"/>
    <mergeCell ref="A49:A51"/>
    <mergeCell ref="A52:A53"/>
    <mergeCell ref="A54:B54"/>
    <mergeCell ref="R5:T5"/>
    <mergeCell ref="A17:A22"/>
    <mergeCell ref="A23:A30"/>
    <mergeCell ref="A31:A33"/>
    <mergeCell ref="A42:A44"/>
    <mergeCell ref="A34:A41"/>
    <mergeCell ref="A7:A16"/>
    <mergeCell ref="B5:B6"/>
    <mergeCell ref="A5:A6"/>
  </mergeCells>
  <phoneticPr fontId="2" type="noConversion"/>
  <pageMargins left="0.7" right="0.7" top="0.75" bottom="0.75" header="0.3" footer="0.3"/>
  <pageSetup paperSize="9"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A53EA-E504-4603-B315-4844EBFA8BDC}">
  <sheetPr>
    <tabColor rgb="FFFFFF00"/>
  </sheetPr>
  <dimension ref="A1:K45"/>
  <sheetViews>
    <sheetView zoomScaleNormal="100" workbookViewId="0">
      <selection sqref="A1:K1"/>
    </sheetView>
  </sheetViews>
  <sheetFormatPr defaultRowHeight="15.75"/>
  <cols>
    <col min="1" max="1" width="29.28515625" customWidth="1"/>
  </cols>
  <sheetData>
    <row r="1" spans="1:11" ht="21">
      <c r="A1" s="58" t="s">
        <v>10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ht="21">
      <c r="A2" s="58" t="s">
        <v>79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59" t="s">
        <v>80</v>
      </c>
      <c r="B3" s="59"/>
      <c r="C3" s="59"/>
      <c r="D3" s="59"/>
      <c r="E3" s="59"/>
      <c r="F3" s="59"/>
      <c r="G3" s="59"/>
      <c r="H3" s="59"/>
      <c r="I3" s="59"/>
      <c r="J3" s="59"/>
      <c r="K3" s="12"/>
    </row>
    <row r="4" spans="1:11">
      <c r="A4" s="59" t="s">
        <v>78</v>
      </c>
      <c r="B4" s="59"/>
      <c r="C4" s="59"/>
      <c r="D4" s="59"/>
      <c r="E4" s="59"/>
      <c r="F4" s="59"/>
      <c r="G4" s="59"/>
      <c r="H4" s="59"/>
      <c r="I4" s="59"/>
      <c r="J4" s="59"/>
      <c r="K4" s="12"/>
    </row>
    <row r="5" spans="1:11">
      <c r="A5" s="56" t="s">
        <v>73</v>
      </c>
      <c r="B5" s="60" t="s">
        <v>75</v>
      </c>
      <c r="C5" s="60"/>
      <c r="D5" s="60"/>
      <c r="E5" s="60"/>
      <c r="F5" s="57" t="s">
        <v>77</v>
      </c>
      <c r="G5" s="57"/>
      <c r="H5" s="57"/>
      <c r="I5" s="57"/>
      <c r="J5" s="10"/>
    </row>
    <row r="6" spans="1:11" ht="39.75" customHeight="1">
      <c r="A6" s="56"/>
      <c r="B6" s="8" t="s">
        <v>3</v>
      </c>
      <c r="C6" s="8" t="s">
        <v>8</v>
      </c>
      <c r="D6" s="8" t="s">
        <v>2</v>
      </c>
      <c r="E6" s="8" t="s">
        <v>76</v>
      </c>
      <c r="F6" s="9" t="s">
        <v>4</v>
      </c>
      <c r="G6" s="9" t="s">
        <v>5</v>
      </c>
      <c r="H6" s="9" t="s">
        <v>7</v>
      </c>
      <c r="I6" s="9" t="s">
        <v>76</v>
      </c>
      <c r="J6" s="11" t="s">
        <v>64</v>
      </c>
    </row>
    <row r="7" spans="1:11">
      <c r="A7" s="6" t="s">
        <v>14</v>
      </c>
      <c r="B7" s="7">
        <v>40</v>
      </c>
      <c r="C7" s="7">
        <v>0</v>
      </c>
      <c r="D7" s="7">
        <v>2</v>
      </c>
      <c r="E7" s="7">
        <v>42</v>
      </c>
      <c r="F7" s="7">
        <v>7</v>
      </c>
      <c r="G7" s="7">
        <v>8</v>
      </c>
      <c r="H7" s="7">
        <v>1</v>
      </c>
      <c r="I7" s="7">
        <v>16</v>
      </c>
      <c r="J7" s="7">
        <v>58</v>
      </c>
    </row>
    <row r="8" spans="1:11">
      <c r="A8" s="6" t="s">
        <v>28</v>
      </c>
      <c r="B8" s="7">
        <v>238</v>
      </c>
      <c r="C8" s="7">
        <v>2</v>
      </c>
      <c r="D8" s="7">
        <v>16</v>
      </c>
      <c r="E8" s="7">
        <v>256</v>
      </c>
      <c r="F8" s="7">
        <v>18</v>
      </c>
      <c r="G8" s="7">
        <v>3</v>
      </c>
      <c r="H8" s="7">
        <v>2</v>
      </c>
      <c r="I8" s="7">
        <v>23</v>
      </c>
      <c r="J8" s="7">
        <v>279</v>
      </c>
    </row>
    <row r="9" spans="1:11">
      <c r="A9" s="6" t="s">
        <v>41</v>
      </c>
      <c r="B9" s="7">
        <v>147</v>
      </c>
      <c r="C9" s="7">
        <v>7</v>
      </c>
      <c r="D9" s="7">
        <v>10</v>
      </c>
      <c r="E9" s="7">
        <v>164</v>
      </c>
      <c r="F9" s="7">
        <v>17</v>
      </c>
      <c r="G9" s="7">
        <v>3</v>
      </c>
      <c r="H9" s="7">
        <v>8</v>
      </c>
      <c r="I9" s="7">
        <v>28</v>
      </c>
      <c r="J9" s="7">
        <v>192</v>
      </c>
    </row>
    <row r="10" spans="1:11">
      <c r="A10" s="6" t="s">
        <v>29</v>
      </c>
      <c r="B10" s="7">
        <v>198</v>
      </c>
      <c r="C10" s="7">
        <v>3</v>
      </c>
      <c r="D10" s="7">
        <v>10</v>
      </c>
      <c r="E10" s="7">
        <v>211</v>
      </c>
      <c r="F10" s="7">
        <v>10</v>
      </c>
      <c r="G10" s="7">
        <v>1</v>
      </c>
      <c r="H10" s="7">
        <v>5</v>
      </c>
      <c r="I10" s="7">
        <v>16</v>
      </c>
      <c r="J10" s="7">
        <v>227</v>
      </c>
    </row>
    <row r="11" spans="1:11">
      <c r="A11" s="6" t="s">
        <v>30</v>
      </c>
      <c r="B11" s="7">
        <v>152</v>
      </c>
      <c r="C11" s="7">
        <v>0</v>
      </c>
      <c r="D11" s="7">
        <v>1</v>
      </c>
      <c r="E11" s="7">
        <v>153</v>
      </c>
      <c r="F11" s="7">
        <v>3</v>
      </c>
      <c r="G11" s="7">
        <v>0</v>
      </c>
      <c r="H11" s="7">
        <v>9</v>
      </c>
      <c r="I11" s="7">
        <v>12</v>
      </c>
      <c r="J11" s="7">
        <v>165</v>
      </c>
    </row>
    <row r="12" spans="1:11">
      <c r="A12" s="6" t="s">
        <v>62</v>
      </c>
      <c r="B12" s="7">
        <v>237</v>
      </c>
      <c r="C12" s="7">
        <v>3</v>
      </c>
      <c r="D12" s="7">
        <v>19</v>
      </c>
      <c r="E12" s="7">
        <v>259</v>
      </c>
      <c r="F12" s="7">
        <v>49</v>
      </c>
      <c r="G12" s="7">
        <v>3</v>
      </c>
      <c r="H12" s="7">
        <v>17</v>
      </c>
      <c r="I12" s="7">
        <v>69</v>
      </c>
      <c r="J12" s="7">
        <v>328</v>
      </c>
    </row>
    <row r="13" spans="1:11">
      <c r="A13" s="6" t="s">
        <v>31</v>
      </c>
      <c r="B13" s="7">
        <v>331</v>
      </c>
      <c r="C13" s="7">
        <v>2</v>
      </c>
      <c r="D13" s="7">
        <v>12</v>
      </c>
      <c r="E13" s="7">
        <v>345</v>
      </c>
      <c r="F13" s="7">
        <v>29</v>
      </c>
      <c r="G13" s="7">
        <v>0</v>
      </c>
      <c r="H13" s="7">
        <v>7</v>
      </c>
      <c r="I13" s="7">
        <v>36</v>
      </c>
      <c r="J13" s="7">
        <v>381</v>
      </c>
    </row>
    <row r="14" spans="1:11">
      <c r="A14" s="6" t="s">
        <v>32</v>
      </c>
      <c r="B14" s="7">
        <v>149</v>
      </c>
      <c r="C14" s="7">
        <v>2</v>
      </c>
      <c r="D14" s="7">
        <v>10</v>
      </c>
      <c r="E14" s="7">
        <v>161</v>
      </c>
      <c r="F14" s="7">
        <v>6</v>
      </c>
      <c r="G14" s="7">
        <v>1</v>
      </c>
      <c r="H14" s="7">
        <v>13</v>
      </c>
      <c r="I14" s="7">
        <v>20</v>
      </c>
      <c r="J14" s="7">
        <v>181</v>
      </c>
    </row>
    <row r="15" spans="1:11">
      <c r="A15" s="6" t="s">
        <v>13</v>
      </c>
      <c r="B15" s="7">
        <v>68</v>
      </c>
      <c r="C15" s="7">
        <v>0</v>
      </c>
      <c r="D15" s="7">
        <v>0</v>
      </c>
      <c r="E15" s="7">
        <v>68</v>
      </c>
      <c r="F15" s="7">
        <v>3</v>
      </c>
      <c r="G15" s="7">
        <v>0</v>
      </c>
      <c r="H15" s="7">
        <v>0</v>
      </c>
      <c r="I15" s="7">
        <v>3</v>
      </c>
      <c r="J15" s="7">
        <v>71</v>
      </c>
    </row>
    <row r="16" spans="1:11">
      <c r="A16" s="6" t="s">
        <v>53</v>
      </c>
      <c r="B16" s="7">
        <v>379</v>
      </c>
      <c r="C16" s="7">
        <v>6</v>
      </c>
      <c r="D16" s="7">
        <v>6</v>
      </c>
      <c r="E16" s="7">
        <v>391</v>
      </c>
      <c r="F16" s="7">
        <v>31</v>
      </c>
      <c r="G16" s="7">
        <v>1</v>
      </c>
      <c r="H16" s="7">
        <v>5</v>
      </c>
      <c r="I16" s="7">
        <v>37</v>
      </c>
      <c r="J16" s="7">
        <v>428</v>
      </c>
    </row>
    <row r="17" spans="1:10">
      <c r="A17" s="6" t="s">
        <v>52</v>
      </c>
      <c r="B17" s="7">
        <v>287</v>
      </c>
      <c r="C17" s="7">
        <v>2</v>
      </c>
      <c r="D17" s="7">
        <v>4</v>
      </c>
      <c r="E17" s="7">
        <v>293</v>
      </c>
      <c r="F17" s="7">
        <v>36</v>
      </c>
      <c r="G17" s="7">
        <v>8</v>
      </c>
      <c r="H17" s="7">
        <v>4</v>
      </c>
      <c r="I17" s="7">
        <v>48</v>
      </c>
      <c r="J17" s="7">
        <v>341</v>
      </c>
    </row>
    <row r="18" spans="1:10">
      <c r="A18" s="6" t="s">
        <v>54</v>
      </c>
      <c r="B18" s="7">
        <v>217</v>
      </c>
      <c r="C18" s="7">
        <v>1</v>
      </c>
      <c r="D18" s="7">
        <v>2</v>
      </c>
      <c r="E18" s="7">
        <v>220</v>
      </c>
      <c r="F18" s="7">
        <v>20</v>
      </c>
      <c r="G18" s="7">
        <v>3</v>
      </c>
      <c r="H18" s="7">
        <v>10</v>
      </c>
      <c r="I18" s="7">
        <v>33</v>
      </c>
      <c r="J18" s="7">
        <v>253</v>
      </c>
    </row>
    <row r="19" spans="1:10">
      <c r="A19" s="6" t="s">
        <v>51</v>
      </c>
      <c r="B19" s="7">
        <v>289</v>
      </c>
      <c r="C19" s="7">
        <v>3</v>
      </c>
      <c r="D19" s="7">
        <v>12</v>
      </c>
      <c r="E19" s="7">
        <v>304</v>
      </c>
      <c r="F19" s="7">
        <v>21</v>
      </c>
      <c r="G19" s="7">
        <v>1</v>
      </c>
      <c r="H19" s="7">
        <v>15</v>
      </c>
      <c r="I19" s="7">
        <v>37</v>
      </c>
      <c r="J19" s="7">
        <v>341</v>
      </c>
    </row>
    <row r="20" spans="1:10">
      <c r="A20" s="6" t="s">
        <v>34</v>
      </c>
      <c r="B20" s="7">
        <v>84</v>
      </c>
      <c r="C20" s="7">
        <v>3</v>
      </c>
      <c r="D20" s="7">
        <v>0</v>
      </c>
      <c r="E20" s="7">
        <v>87</v>
      </c>
      <c r="F20" s="7">
        <v>16</v>
      </c>
      <c r="G20" s="7">
        <v>1</v>
      </c>
      <c r="H20" s="7">
        <v>3</v>
      </c>
      <c r="I20" s="7">
        <v>20</v>
      </c>
      <c r="J20" s="7">
        <v>107</v>
      </c>
    </row>
    <row r="21" spans="1:10">
      <c r="A21" s="6" t="s">
        <v>9</v>
      </c>
      <c r="B21" s="7">
        <v>368</v>
      </c>
      <c r="C21" s="7">
        <v>1</v>
      </c>
      <c r="D21" s="7">
        <v>1</v>
      </c>
      <c r="E21" s="7">
        <v>370</v>
      </c>
      <c r="F21" s="7">
        <v>8</v>
      </c>
      <c r="G21" s="7">
        <v>0</v>
      </c>
      <c r="H21" s="7">
        <v>10</v>
      </c>
      <c r="I21" s="7">
        <v>18</v>
      </c>
      <c r="J21" s="7">
        <v>388</v>
      </c>
    </row>
    <row r="22" spans="1:10">
      <c r="A22" s="6" t="s">
        <v>56</v>
      </c>
      <c r="B22" s="7">
        <v>269</v>
      </c>
      <c r="C22" s="7">
        <v>0</v>
      </c>
      <c r="D22" s="7">
        <v>4</v>
      </c>
      <c r="E22" s="7">
        <v>273</v>
      </c>
      <c r="F22" s="7">
        <v>5</v>
      </c>
      <c r="G22" s="7">
        <v>5</v>
      </c>
      <c r="H22" s="7">
        <v>0</v>
      </c>
      <c r="I22" s="7">
        <v>10</v>
      </c>
      <c r="J22" s="7">
        <v>283</v>
      </c>
    </row>
    <row r="23" spans="1:10">
      <c r="A23" s="6" t="s">
        <v>16</v>
      </c>
      <c r="B23" s="7">
        <v>310</v>
      </c>
      <c r="C23" s="7">
        <v>2</v>
      </c>
      <c r="D23" s="7">
        <v>1</v>
      </c>
      <c r="E23" s="7">
        <v>313</v>
      </c>
      <c r="F23" s="7">
        <v>5</v>
      </c>
      <c r="G23" s="7">
        <v>0</v>
      </c>
      <c r="H23" s="7">
        <v>1</v>
      </c>
      <c r="I23" s="7">
        <v>6</v>
      </c>
      <c r="J23" s="7">
        <v>319</v>
      </c>
    </row>
    <row r="24" spans="1:10">
      <c r="A24" s="6" t="s">
        <v>55</v>
      </c>
      <c r="B24" s="7">
        <v>207</v>
      </c>
      <c r="C24" s="7">
        <v>3</v>
      </c>
      <c r="D24" s="7">
        <v>4</v>
      </c>
      <c r="E24" s="7">
        <v>214</v>
      </c>
      <c r="F24" s="7">
        <v>11</v>
      </c>
      <c r="G24" s="7">
        <v>2</v>
      </c>
      <c r="H24" s="7">
        <v>2</v>
      </c>
      <c r="I24" s="7">
        <v>15</v>
      </c>
      <c r="J24" s="7">
        <v>229</v>
      </c>
    </row>
    <row r="25" spans="1:10">
      <c r="A25" s="6" t="s">
        <v>36</v>
      </c>
      <c r="B25" s="7">
        <v>156</v>
      </c>
      <c r="C25" s="7">
        <v>0</v>
      </c>
      <c r="D25" s="7">
        <v>1</v>
      </c>
      <c r="E25" s="7">
        <v>157</v>
      </c>
      <c r="F25" s="7">
        <v>10</v>
      </c>
      <c r="G25" s="7">
        <v>0</v>
      </c>
      <c r="H25" s="7">
        <v>4</v>
      </c>
      <c r="I25" s="7">
        <v>14</v>
      </c>
      <c r="J25" s="7">
        <v>171</v>
      </c>
    </row>
    <row r="26" spans="1:10">
      <c r="A26" s="6" t="s">
        <v>37</v>
      </c>
      <c r="B26" s="7">
        <v>237</v>
      </c>
      <c r="C26" s="7">
        <v>0</v>
      </c>
      <c r="D26" s="7">
        <v>1</v>
      </c>
      <c r="E26" s="7">
        <v>238</v>
      </c>
      <c r="F26" s="7">
        <v>17</v>
      </c>
      <c r="G26" s="7">
        <v>6</v>
      </c>
      <c r="H26" s="7">
        <v>3</v>
      </c>
      <c r="I26" s="7">
        <v>26</v>
      </c>
      <c r="J26" s="7">
        <v>264</v>
      </c>
    </row>
    <row r="27" spans="1:10">
      <c r="A27" s="6" t="s">
        <v>17</v>
      </c>
      <c r="B27" s="7">
        <v>121</v>
      </c>
      <c r="C27" s="7">
        <v>1</v>
      </c>
      <c r="D27" s="7">
        <v>3</v>
      </c>
      <c r="E27" s="7">
        <v>125</v>
      </c>
      <c r="F27" s="7">
        <v>14</v>
      </c>
      <c r="G27" s="7">
        <v>1</v>
      </c>
      <c r="H27" s="7">
        <v>2</v>
      </c>
      <c r="I27" s="7">
        <v>17</v>
      </c>
      <c r="J27" s="7">
        <v>142</v>
      </c>
    </row>
    <row r="28" spans="1:10">
      <c r="A28" s="6" t="s">
        <v>39</v>
      </c>
      <c r="B28" s="7">
        <v>177</v>
      </c>
      <c r="C28" s="7">
        <v>3</v>
      </c>
      <c r="D28" s="7">
        <v>9</v>
      </c>
      <c r="E28" s="7">
        <v>189</v>
      </c>
      <c r="F28" s="7">
        <v>8</v>
      </c>
      <c r="G28" s="7">
        <v>1</v>
      </c>
      <c r="H28" s="7">
        <v>8</v>
      </c>
      <c r="I28" s="7">
        <v>17</v>
      </c>
      <c r="J28" s="7">
        <v>206</v>
      </c>
    </row>
    <row r="29" spans="1:10">
      <c r="A29" s="6" t="s">
        <v>57</v>
      </c>
      <c r="B29" s="7">
        <v>145</v>
      </c>
      <c r="C29" s="7">
        <v>1</v>
      </c>
      <c r="D29" s="7">
        <v>0</v>
      </c>
      <c r="E29" s="7">
        <v>146</v>
      </c>
      <c r="F29" s="7">
        <v>17</v>
      </c>
      <c r="G29" s="7">
        <v>5</v>
      </c>
      <c r="H29" s="7">
        <v>3</v>
      </c>
      <c r="I29" s="7">
        <v>25</v>
      </c>
      <c r="J29" s="7">
        <v>171</v>
      </c>
    </row>
    <row r="30" spans="1:10">
      <c r="A30" s="6" t="s">
        <v>58</v>
      </c>
      <c r="B30" s="7">
        <v>100</v>
      </c>
      <c r="C30" s="7">
        <v>7</v>
      </c>
      <c r="D30" s="7">
        <v>0</v>
      </c>
      <c r="E30" s="7">
        <v>107</v>
      </c>
      <c r="F30" s="7">
        <v>2</v>
      </c>
      <c r="G30" s="7">
        <v>0</v>
      </c>
      <c r="H30" s="7">
        <v>0</v>
      </c>
      <c r="I30" s="7">
        <v>2</v>
      </c>
      <c r="J30" s="7">
        <v>109</v>
      </c>
    </row>
    <row r="31" spans="1:10">
      <c r="A31" s="6" t="s">
        <v>40</v>
      </c>
      <c r="B31" s="7">
        <v>242</v>
      </c>
      <c r="C31" s="7">
        <v>1</v>
      </c>
      <c r="D31" s="7">
        <v>1</v>
      </c>
      <c r="E31" s="7">
        <v>244</v>
      </c>
      <c r="F31" s="7">
        <v>17</v>
      </c>
      <c r="G31" s="7">
        <v>0</v>
      </c>
      <c r="H31" s="7">
        <v>3</v>
      </c>
      <c r="I31" s="7">
        <v>20</v>
      </c>
      <c r="J31" s="7">
        <v>264</v>
      </c>
    </row>
    <row r="32" spans="1:10">
      <c r="A32" s="6" t="s">
        <v>42</v>
      </c>
      <c r="B32" s="7">
        <v>173</v>
      </c>
      <c r="C32" s="7">
        <v>0</v>
      </c>
      <c r="D32" s="7">
        <v>0</v>
      </c>
      <c r="E32" s="7">
        <v>173</v>
      </c>
      <c r="F32" s="7">
        <v>22</v>
      </c>
      <c r="G32" s="7">
        <v>6</v>
      </c>
      <c r="H32" s="7">
        <v>6</v>
      </c>
      <c r="I32" s="7">
        <v>34</v>
      </c>
      <c r="J32" s="7">
        <v>207</v>
      </c>
    </row>
    <row r="33" spans="1:10">
      <c r="A33" s="6" t="s">
        <v>43</v>
      </c>
      <c r="B33" s="7">
        <v>256</v>
      </c>
      <c r="C33" s="7">
        <v>0</v>
      </c>
      <c r="D33" s="7">
        <v>4</v>
      </c>
      <c r="E33" s="7">
        <v>260</v>
      </c>
      <c r="F33" s="7">
        <v>3</v>
      </c>
      <c r="G33" s="7">
        <v>2</v>
      </c>
      <c r="H33" s="7">
        <v>0</v>
      </c>
      <c r="I33" s="7">
        <v>5</v>
      </c>
      <c r="J33" s="7">
        <v>265</v>
      </c>
    </row>
    <row r="34" spans="1:10">
      <c r="A34" s="6" t="s">
        <v>44</v>
      </c>
      <c r="B34" s="7">
        <v>224</v>
      </c>
      <c r="C34" s="7">
        <v>1</v>
      </c>
      <c r="D34" s="7">
        <v>1</v>
      </c>
      <c r="E34" s="7">
        <v>226</v>
      </c>
      <c r="F34" s="7">
        <v>14</v>
      </c>
      <c r="G34" s="7">
        <v>1</v>
      </c>
      <c r="H34" s="7">
        <v>1</v>
      </c>
      <c r="I34" s="7">
        <v>16</v>
      </c>
      <c r="J34" s="7">
        <v>242</v>
      </c>
    </row>
    <row r="35" spans="1:10">
      <c r="A35" s="6" t="s">
        <v>21</v>
      </c>
      <c r="B35" s="7">
        <v>116</v>
      </c>
      <c r="C35" s="7">
        <v>2</v>
      </c>
      <c r="D35" s="7">
        <v>1</v>
      </c>
      <c r="E35" s="7">
        <v>119</v>
      </c>
      <c r="F35" s="7">
        <v>5</v>
      </c>
      <c r="G35" s="7">
        <v>0</v>
      </c>
      <c r="H35" s="7">
        <v>0</v>
      </c>
      <c r="I35" s="7">
        <v>5</v>
      </c>
      <c r="J35" s="7">
        <v>124</v>
      </c>
    </row>
    <row r="36" spans="1:10">
      <c r="A36" s="6" t="s">
        <v>22</v>
      </c>
      <c r="B36" s="7">
        <v>93</v>
      </c>
      <c r="C36" s="7">
        <v>0</v>
      </c>
      <c r="D36" s="7">
        <v>0</v>
      </c>
      <c r="E36" s="7">
        <v>93</v>
      </c>
      <c r="F36" s="7">
        <v>1</v>
      </c>
      <c r="G36" s="7">
        <v>2</v>
      </c>
      <c r="H36" s="7">
        <v>0</v>
      </c>
      <c r="I36" s="7">
        <v>3</v>
      </c>
      <c r="J36" s="7">
        <v>96</v>
      </c>
    </row>
    <row r="37" spans="1:10">
      <c r="A37" s="6" t="s">
        <v>63</v>
      </c>
      <c r="B37" s="7">
        <v>192</v>
      </c>
      <c r="C37" s="7">
        <v>13</v>
      </c>
      <c r="D37" s="7">
        <v>26</v>
      </c>
      <c r="E37" s="7">
        <v>231</v>
      </c>
      <c r="F37" s="7">
        <v>8</v>
      </c>
      <c r="G37" s="7">
        <v>1</v>
      </c>
      <c r="H37" s="7">
        <v>19</v>
      </c>
      <c r="I37" s="7">
        <v>28</v>
      </c>
      <c r="J37" s="7">
        <v>259</v>
      </c>
    </row>
    <row r="38" spans="1:10">
      <c r="A38" s="6" t="s">
        <v>46</v>
      </c>
      <c r="B38" s="7">
        <v>222</v>
      </c>
      <c r="C38" s="7">
        <v>1</v>
      </c>
      <c r="D38" s="7">
        <v>38</v>
      </c>
      <c r="E38" s="7">
        <v>261</v>
      </c>
      <c r="F38" s="7">
        <v>0</v>
      </c>
      <c r="G38" s="7">
        <v>1</v>
      </c>
      <c r="H38" s="7">
        <v>2</v>
      </c>
      <c r="I38" s="7">
        <v>3</v>
      </c>
      <c r="J38" s="7">
        <v>264</v>
      </c>
    </row>
    <row r="39" spans="1:10">
      <c r="A39" s="6" t="s">
        <v>60</v>
      </c>
      <c r="B39" s="7">
        <v>174</v>
      </c>
      <c r="C39" s="7">
        <v>1</v>
      </c>
      <c r="D39" s="7">
        <v>4</v>
      </c>
      <c r="E39" s="7">
        <v>179</v>
      </c>
      <c r="F39" s="7">
        <v>26</v>
      </c>
      <c r="G39" s="7">
        <v>22</v>
      </c>
      <c r="H39" s="7">
        <v>6</v>
      </c>
      <c r="I39" s="7">
        <v>54</v>
      </c>
      <c r="J39" s="7">
        <v>233</v>
      </c>
    </row>
    <row r="40" spans="1:10">
      <c r="A40" s="6" t="s">
        <v>61</v>
      </c>
      <c r="B40" s="7">
        <v>176</v>
      </c>
      <c r="C40" s="7">
        <v>1</v>
      </c>
      <c r="D40" s="7">
        <v>5</v>
      </c>
      <c r="E40" s="7">
        <v>182</v>
      </c>
      <c r="F40" s="7">
        <v>97</v>
      </c>
      <c r="G40" s="7">
        <v>161</v>
      </c>
      <c r="H40" s="7">
        <v>1</v>
      </c>
      <c r="I40" s="7">
        <v>259</v>
      </c>
      <c r="J40" s="7">
        <v>441</v>
      </c>
    </row>
    <row r="41" spans="1:10">
      <c r="A41" s="6" t="s">
        <v>26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34</v>
      </c>
      <c r="H41" s="7">
        <v>0</v>
      </c>
      <c r="I41" s="7">
        <v>34</v>
      </c>
      <c r="J41" s="7">
        <v>34</v>
      </c>
    </row>
    <row r="42" spans="1:10">
      <c r="A42" s="6" t="s">
        <v>49</v>
      </c>
      <c r="B42" s="7">
        <v>219</v>
      </c>
      <c r="C42" s="7">
        <v>6</v>
      </c>
      <c r="D42" s="7">
        <v>11</v>
      </c>
      <c r="E42" s="7">
        <v>236</v>
      </c>
      <c r="F42" s="7">
        <v>11</v>
      </c>
      <c r="G42" s="7">
        <v>3</v>
      </c>
      <c r="H42" s="7">
        <v>4</v>
      </c>
      <c r="I42" s="7">
        <v>18</v>
      </c>
      <c r="J42" s="7">
        <v>254</v>
      </c>
    </row>
    <row r="43" spans="1:10">
      <c r="A43" s="6" t="s">
        <v>25</v>
      </c>
      <c r="B43" s="7">
        <v>58</v>
      </c>
      <c r="C43" s="7">
        <v>1</v>
      </c>
      <c r="D43" s="7">
        <v>6</v>
      </c>
      <c r="E43" s="7">
        <v>65</v>
      </c>
      <c r="F43" s="7">
        <v>9</v>
      </c>
      <c r="G43" s="7">
        <v>0</v>
      </c>
      <c r="H43" s="7">
        <v>7</v>
      </c>
      <c r="I43" s="7">
        <v>16</v>
      </c>
      <c r="J43" s="7">
        <v>81</v>
      </c>
    </row>
    <row r="44" spans="1:10">
      <c r="A44" s="6" t="s">
        <v>59</v>
      </c>
      <c r="B44" s="7">
        <v>184</v>
      </c>
      <c r="C44" s="7">
        <v>1</v>
      </c>
      <c r="D44" s="7">
        <v>4</v>
      </c>
      <c r="E44" s="7">
        <v>189</v>
      </c>
      <c r="F44" s="7">
        <v>31</v>
      </c>
      <c r="G44" s="7">
        <v>56</v>
      </c>
      <c r="H44" s="7">
        <v>0</v>
      </c>
      <c r="I44" s="7">
        <v>87</v>
      </c>
      <c r="J44" s="7">
        <v>276</v>
      </c>
    </row>
    <row r="45" spans="1:10" ht="33.75" customHeight="1">
      <c r="A45" s="11" t="s">
        <v>81</v>
      </c>
      <c r="B45" s="11">
        <v>7235</v>
      </c>
      <c r="C45" s="11">
        <v>80</v>
      </c>
      <c r="D45" s="11">
        <v>229</v>
      </c>
      <c r="E45" s="11">
        <v>7544</v>
      </c>
      <c r="F45" s="11">
        <v>607</v>
      </c>
      <c r="G45" s="11">
        <v>342</v>
      </c>
      <c r="H45" s="11">
        <v>181</v>
      </c>
      <c r="I45" s="11">
        <v>1130</v>
      </c>
      <c r="J45" s="11">
        <v>8674</v>
      </c>
    </row>
  </sheetData>
  <mergeCells count="7">
    <mergeCell ref="A5:A6"/>
    <mergeCell ref="F5:I5"/>
    <mergeCell ref="A1:K1"/>
    <mergeCell ref="A2:K2"/>
    <mergeCell ref="A3:J3"/>
    <mergeCell ref="A4:J4"/>
    <mergeCell ref="B5:E5"/>
  </mergeCells>
  <phoneticPr fontId="2" type="noConversion"/>
  <pageMargins left="0.7" right="0.7" top="0.75" bottom="0.75" header="0.3" footer="0.3"/>
  <pageSetup paperSize="9" scale="85" orientation="portrait" r:id="rId1"/>
  <colBreaks count="1" manualBreakCount="1"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1BD54-7C20-4D50-A083-D71E364CDCA8}">
  <sheetPr>
    <tabColor theme="9" tint="0.59999389629810485"/>
  </sheetPr>
  <dimension ref="A1:AG50"/>
  <sheetViews>
    <sheetView zoomScaleNormal="100" workbookViewId="0">
      <selection sqref="A1:AG1"/>
    </sheetView>
  </sheetViews>
  <sheetFormatPr defaultRowHeight="15.75"/>
  <cols>
    <col min="1" max="1" width="29.140625" customWidth="1"/>
    <col min="2" max="2" width="22" customWidth="1"/>
    <col min="3" max="3" width="9.7109375" style="1" customWidth="1"/>
    <col min="4" max="27" width="7.140625" style="1" customWidth="1"/>
    <col min="28" max="32" width="7.140625" customWidth="1"/>
    <col min="33" max="33" width="6.28515625" style="1" bestFit="1" customWidth="1"/>
  </cols>
  <sheetData>
    <row r="1" spans="1:33" ht="27.75" customHeight="1">
      <c r="A1" s="53" t="s">
        <v>10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</row>
    <row r="2" spans="1:33" ht="28.15" customHeight="1">
      <c r="A2" s="53" t="s">
        <v>84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spans="1:33" ht="18" customHeight="1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24"/>
      <c r="AD3" s="71" t="s">
        <v>80</v>
      </c>
      <c r="AE3" s="71"/>
      <c r="AF3" s="71"/>
      <c r="AG3" s="71"/>
    </row>
    <row r="4" spans="1:33" ht="16.5" customHeight="1">
      <c r="A4" s="19"/>
      <c r="B4" s="20"/>
      <c r="C4" s="21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6"/>
      <c r="AC4" s="25"/>
      <c r="AD4" s="72" t="s">
        <v>78</v>
      </c>
      <c r="AE4" s="72"/>
      <c r="AF4" s="73"/>
      <c r="AG4" s="73"/>
    </row>
    <row r="5" spans="1:33" ht="30" customHeight="1">
      <c r="A5" s="39" t="s">
        <v>73</v>
      </c>
      <c r="B5" s="68" t="s">
        <v>0</v>
      </c>
      <c r="C5" s="66" t="s">
        <v>83</v>
      </c>
      <c r="D5" s="7"/>
      <c r="E5" s="63" t="s">
        <v>65</v>
      </c>
      <c r="F5" s="64"/>
      <c r="G5" s="64"/>
      <c r="H5" s="65"/>
      <c r="I5" s="75" t="s">
        <v>66</v>
      </c>
      <c r="J5" s="75"/>
      <c r="K5" s="75"/>
      <c r="L5" s="75"/>
      <c r="M5" s="75"/>
      <c r="N5" s="75" t="s">
        <v>67</v>
      </c>
      <c r="O5" s="75"/>
      <c r="P5" s="75"/>
      <c r="Q5" s="75"/>
      <c r="R5" s="75"/>
      <c r="S5" s="75" t="s">
        <v>68</v>
      </c>
      <c r="T5" s="75"/>
      <c r="U5" s="75"/>
      <c r="V5" s="75"/>
      <c r="W5" s="75"/>
      <c r="X5" s="75" t="s">
        <v>85</v>
      </c>
      <c r="Y5" s="75"/>
      <c r="Z5" s="75"/>
      <c r="AA5" s="75"/>
      <c r="AB5" s="74" t="s">
        <v>86</v>
      </c>
      <c r="AC5" s="74"/>
      <c r="AD5" s="74"/>
      <c r="AE5" s="74"/>
      <c r="AF5" s="7" t="s">
        <v>87</v>
      </c>
      <c r="AG5" s="7" t="s">
        <v>64</v>
      </c>
    </row>
    <row r="6" spans="1:33" ht="33" customHeight="1">
      <c r="A6" s="41"/>
      <c r="B6" s="69"/>
      <c r="C6" s="67"/>
      <c r="D6" s="13" t="s">
        <v>82</v>
      </c>
      <c r="E6" s="7"/>
      <c r="F6" s="14" t="s">
        <v>1</v>
      </c>
      <c r="G6" s="14" t="s">
        <v>6</v>
      </c>
      <c r="H6" s="14" t="s">
        <v>15</v>
      </c>
      <c r="I6" s="13" t="s">
        <v>82</v>
      </c>
      <c r="J6" s="7"/>
      <c r="K6" s="14" t="s">
        <v>1</v>
      </c>
      <c r="L6" s="14" t="s">
        <v>6</v>
      </c>
      <c r="M6" s="14" t="s">
        <v>15</v>
      </c>
      <c r="N6" s="13" t="s">
        <v>82</v>
      </c>
      <c r="O6" s="7"/>
      <c r="P6" s="14" t="s">
        <v>1</v>
      </c>
      <c r="Q6" s="14" t="s">
        <v>6</v>
      </c>
      <c r="R6" s="14" t="s">
        <v>15</v>
      </c>
      <c r="S6" s="13" t="s">
        <v>82</v>
      </c>
      <c r="T6" s="7"/>
      <c r="U6" s="14" t="s">
        <v>1</v>
      </c>
      <c r="V6" s="14" t="s">
        <v>6</v>
      </c>
      <c r="W6" s="14" t="s">
        <v>15</v>
      </c>
      <c r="X6" s="7"/>
      <c r="Y6" s="14" t="s">
        <v>1</v>
      </c>
      <c r="Z6" s="14" t="s">
        <v>6</v>
      </c>
      <c r="AA6" s="14" t="s">
        <v>15</v>
      </c>
      <c r="AB6" s="16"/>
      <c r="AC6" s="22" t="s">
        <v>1</v>
      </c>
      <c r="AD6" s="22" t="s">
        <v>6</v>
      </c>
      <c r="AE6" s="22" t="s">
        <v>15</v>
      </c>
      <c r="AF6" s="22" t="s">
        <v>1</v>
      </c>
      <c r="AG6" s="7"/>
    </row>
    <row r="7" spans="1:33">
      <c r="A7" s="6" t="s">
        <v>14</v>
      </c>
      <c r="B7" s="6"/>
      <c r="C7" s="7">
        <f>D7+I7+N7+S7</f>
        <v>2</v>
      </c>
      <c r="D7" s="15">
        <v>1</v>
      </c>
      <c r="E7" s="7">
        <v>29</v>
      </c>
      <c r="F7" s="14"/>
      <c r="G7" s="14"/>
      <c r="H7" s="14"/>
      <c r="I7" s="15">
        <v>1</v>
      </c>
      <c r="J7" s="7">
        <v>29</v>
      </c>
      <c r="K7" s="14"/>
      <c r="L7" s="14"/>
      <c r="M7" s="14"/>
      <c r="N7" s="15">
        <v>0</v>
      </c>
      <c r="O7" s="7"/>
      <c r="P7" s="14"/>
      <c r="Q7" s="14"/>
      <c r="R7" s="14"/>
      <c r="S7" s="15">
        <v>0</v>
      </c>
      <c r="T7" s="7"/>
      <c r="U7" s="14"/>
      <c r="V7" s="14"/>
      <c r="W7" s="14"/>
      <c r="X7" s="7"/>
      <c r="Y7" s="14"/>
      <c r="Z7" s="14"/>
      <c r="AA7" s="14"/>
      <c r="AB7" s="16"/>
      <c r="AC7" s="16"/>
      <c r="AD7" s="16"/>
      <c r="AE7" s="16"/>
      <c r="AF7" s="16"/>
      <c r="AG7" s="7">
        <v>58</v>
      </c>
    </row>
    <row r="8" spans="1:33">
      <c r="A8" s="6" t="s">
        <v>28</v>
      </c>
      <c r="B8" s="6"/>
      <c r="C8" s="7">
        <f t="shared" ref="C8:C49" si="0">D8+I8+N8+S8</f>
        <v>8</v>
      </c>
      <c r="D8" s="15">
        <v>2</v>
      </c>
      <c r="E8" s="7"/>
      <c r="F8" s="14">
        <v>35</v>
      </c>
      <c r="G8" s="14">
        <v>30</v>
      </c>
      <c r="H8" s="14"/>
      <c r="I8" s="15">
        <v>2</v>
      </c>
      <c r="J8" s="7"/>
      <c r="K8" s="14">
        <v>31</v>
      </c>
      <c r="L8" s="14">
        <v>28</v>
      </c>
      <c r="M8" s="14"/>
      <c r="N8" s="15">
        <v>2</v>
      </c>
      <c r="O8" s="7"/>
      <c r="P8" s="14">
        <v>29</v>
      </c>
      <c r="Q8" s="14">
        <v>32</v>
      </c>
      <c r="R8" s="14"/>
      <c r="S8" s="15">
        <v>2</v>
      </c>
      <c r="T8" s="7"/>
      <c r="U8" s="14">
        <v>28</v>
      </c>
      <c r="V8" s="14">
        <v>30</v>
      </c>
      <c r="W8" s="14"/>
      <c r="X8" s="7"/>
      <c r="Y8" s="14">
        <v>18</v>
      </c>
      <c r="Z8" s="14">
        <v>12</v>
      </c>
      <c r="AA8" s="14"/>
      <c r="AB8" s="16"/>
      <c r="AC8" s="16">
        <v>3</v>
      </c>
      <c r="AD8" s="16">
        <v>3</v>
      </c>
      <c r="AE8" s="16"/>
      <c r="AF8" s="16"/>
      <c r="AG8" s="7">
        <v>279</v>
      </c>
    </row>
    <row r="9" spans="1:33">
      <c r="A9" s="6" t="s">
        <v>41</v>
      </c>
      <c r="B9" s="6"/>
      <c r="C9" s="7">
        <f t="shared" si="0"/>
        <v>4</v>
      </c>
      <c r="D9" s="15">
        <v>1</v>
      </c>
      <c r="E9" s="7">
        <v>44</v>
      </c>
      <c r="F9" s="14"/>
      <c r="G9" s="14"/>
      <c r="H9" s="14"/>
      <c r="I9" s="15">
        <v>1</v>
      </c>
      <c r="J9" s="7">
        <v>46</v>
      </c>
      <c r="K9" s="14"/>
      <c r="L9" s="14"/>
      <c r="M9" s="14"/>
      <c r="N9" s="15">
        <v>1</v>
      </c>
      <c r="O9" s="7">
        <v>44</v>
      </c>
      <c r="P9" s="14"/>
      <c r="Q9" s="14"/>
      <c r="R9" s="14"/>
      <c r="S9" s="15">
        <v>1</v>
      </c>
      <c r="T9" s="7">
        <v>46</v>
      </c>
      <c r="U9" s="14"/>
      <c r="V9" s="14"/>
      <c r="W9" s="14"/>
      <c r="X9" s="7">
        <v>9</v>
      </c>
      <c r="Y9" s="14"/>
      <c r="Z9" s="14"/>
      <c r="AA9" s="14"/>
      <c r="AB9" s="16">
        <v>3</v>
      </c>
      <c r="AC9" s="16"/>
      <c r="AD9" s="16"/>
      <c r="AE9" s="16"/>
      <c r="AF9" s="16"/>
      <c r="AG9" s="7">
        <v>192</v>
      </c>
    </row>
    <row r="10" spans="1:33">
      <c r="A10" s="6" t="s">
        <v>29</v>
      </c>
      <c r="B10" s="6"/>
      <c r="C10" s="7">
        <f t="shared" si="0"/>
        <v>4</v>
      </c>
      <c r="D10" s="15">
        <v>1</v>
      </c>
      <c r="E10" s="7">
        <v>53</v>
      </c>
      <c r="F10" s="14"/>
      <c r="G10" s="14"/>
      <c r="H10" s="14"/>
      <c r="I10" s="15">
        <v>1</v>
      </c>
      <c r="J10" s="7">
        <v>52</v>
      </c>
      <c r="K10" s="14"/>
      <c r="L10" s="14"/>
      <c r="M10" s="14"/>
      <c r="N10" s="15">
        <v>1</v>
      </c>
      <c r="O10" s="7">
        <v>50</v>
      </c>
      <c r="P10" s="14"/>
      <c r="Q10" s="14"/>
      <c r="R10" s="14"/>
      <c r="S10" s="15">
        <v>1</v>
      </c>
      <c r="T10" s="7">
        <v>53</v>
      </c>
      <c r="U10" s="14"/>
      <c r="V10" s="14"/>
      <c r="W10" s="14"/>
      <c r="X10" s="7">
        <v>17</v>
      </c>
      <c r="Y10" s="14"/>
      <c r="Z10" s="14"/>
      <c r="AA10" s="14"/>
      <c r="AB10" s="16">
        <v>2</v>
      </c>
      <c r="AC10" s="16"/>
      <c r="AD10" s="16"/>
      <c r="AE10" s="16"/>
      <c r="AF10" s="16"/>
      <c r="AG10" s="7">
        <v>227</v>
      </c>
    </row>
    <row r="11" spans="1:33">
      <c r="A11" s="6" t="s">
        <v>30</v>
      </c>
      <c r="B11" s="6"/>
      <c r="C11" s="7">
        <f t="shared" si="0"/>
        <v>4</v>
      </c>
      <c r="D11" s="15">
        <v>1</v>
      </c>
      <c r="E11" s="7">
        <v>38</v>
      </c>
      <c r="F11" s="14"/>
      <c r="G11" s="14"/>
      <c r="H11" s="14"/>
      <c r="I11" s="15">
        <v>1</v>
      </c>
      <c r="J11" s="7">
        <v>33</v>
      </c>
      <c r="K11" s="14"/>
      <c r="L11" s="14"/>
      <c r="M11" s="14"/>
      <c r="N11" s="15">
        <v>1</v>
      </c>
      <c r="O11" s="7">
        <v>37</v>
      </c>
      <c r="P11" s="14"/>
      <c r="Q11" s="14"/>
      <c r="R11" s="14"/>
      <c r="S11" s="15">
        <v>1</v>
      </c>
      <c r="T11" s="7">
        <v>40</v>
      </c>
      <c r="U11" s="14"/>
      <c r="V11" s="14"/>
      <c r="W11" s="14"/>
      <c r="X11" s="7">
        <v>14</v>
      </c>
      <c r="Y11" s="14"/>
      <c r="Z11" s="14"/>
      <c r="AA11" s="14"/>
      <c r="AB11" s="16">
        <v>3</v>
      </c>
      <c r="AC11" s="16"/>
      <c r="AD11" s="16"/>
      <c r="AE11" s="16"/>
      <c r="AF11" s="16"/>
      <c r="AG11" s="7">
        <v>165</v>
      </c>
    </row>
    <row r="12" spans="1:33">
      <c r="A12" s="61" t="s">
        <v>62</v>
      </c>
      <c r="B12" s="6" t="s">
        <v>11</v>
      </c>
      <c r="C12" s="7">
        <f t="shared" si="0"/>
        <v>4</v>
      </c>
      <c r="D12" s="15">
        <v>1</v>
      </c>
      <c r="E12" s="7">
        <v>38</v>
      </c>
      <c r="F12" s="14"/>
      <c r="G12" s="14"/>
      <c r="H12" s="14"/>
      <c r="I12" s="15">
        <v>1</v>
      </c>
      <c r="J12" s="7">
        <v>40</v>
      </c>
      <c r="K12" s="14"/>
      <c r="L12" s="14"/>
      <c r="M12" s="14"/>
      <c r="N12" s="15">
        <v>1</v>
      </c>
      <c r="O12" s="7">
        <v>39</v>
      </c>
      <c r="P12" s="14"/>
      <c r="Q12" s="14"/>
      <c r="R12" s="14"/>
      <c r="S12" s="15">
        <v>1</v>
      </c>
      <c r="T12" s="7">
        <v>35</v>
      </c>
      <c r="U12" s="14"/>
      <c r="V12" s="14"/>
      <c r="W12" s="14"/>
      <c r="X12" s="7">
        <v>14</v>
      </c>
      <c r="Y12" s="14"/>
      <c r="Z12" s="14"/>
      <c r="AA12" s="14"/>
      <c r="AB12" s="16">
        <v>2</v>
      </c>
      <c r="AC12" s="16"/>
      <c r="AD12" s="16"/>
      <c r="AE12" s="16"/>
      <c r="AF12" s="16"/>
      <c r="AG12" s="7">
        <v>168</v>
      </c>
    </row>
    <row r="13" spans="1:33">
      <c r="A13" s="62"/>
      <c r="B13" s="6" t="s">
        <v>12</v>
      </c>
      <c r="C13" s="7">
        <f t="shared" si="0"/>
        <v>4</v>
      </c>
      <c r="D13" s="15">
        <v>1</v>
      </c>
      <c r="E13" s="7">
        <v>39</v>
      </c>
      <c r="F13" s="14"/>
      <c r="G13" s="14"/>
      <c r="H13" s="14"/>
      <c r="I13" s="15">
        <v>1</v>
      </c>
      <c r="J13" s="7">
        <v>38</v>
      </c>
      <c r="K13" s="14"/>
      <c r="L13" s="14"/>
      <c r="M13" s="14"/>
      <c r="N13" s="15">
        <v>1</v>
      </c>
      <c r="O13" s="7">
        <v>30</v>
      </c>
      <c r="P13" s="14"/>
      <c r="Q13" s="14"/>
      <c r="R13" s="14"/>
      <c r="S13" s="15">
        <v>1</v>
      </c>
      <c r="T13" s="7">
        <v>33</v>
      </c>
      <c r="U13" s="14"/>
      <c r="V13" s="14"/>
      <c r="W13" s="14"/>
      <c r="X13" s="7">
        <v>18</v>
      </c>
      <c r="Y13" s="14"/>
      <c r="Z13" s="14"/>
      <c r="AA13" s="14"/>
      <c r="AB13" s="16">
        <v>2</v>
      </c>
      <c r="AC13" s="16"/>
      <c r="AD13" s="16"/>
      <c r="AE13" s="16"/>
      <c r="AF13" s="16"/>
      <c r="AG13" s="7">
        <v>160</v>
      </c>
    </row>
    <row r="14" spans="1:33">
      <c r="A14" s="6" t="s">
        <v>31</v>
      </c>
      <c r="B14" s="6"/>
      <c r="C14" s="7">
        <f t="shared" si="0"/>
        <v>8</v>
      </c>
      <c r="D14" s="15">
        <v>2</v>
      </c>
      <c r="E14" s="7"/>
      <c r="F14" s="14">
        <v>43</v>
      </c>
      <c r="G14" s="14">
        <v>42</v>
      </c>
      <c r="H14" s="14"/>
      <c r="I14" s="15">
        <v>2</v>
      </c>
      <c r="J14" s="7"/>
      <c r="K14" s="14">
        <v>40</v>
      </c>
      <c r="L14" s="14">
        <v>43</v>
      </c>
      <c r="M14" s="14"/>
      <c r="N14" s="15">
        <v>2</v>
      </c>
      <c r="O14" s="7"/>
      <c r="P14" s="14">
        <v>46</v>
      </c>
      <c r="Q14" s="14">
        <v>46</v>
      </c>
      <c r="R14" s="14"/>
      <c r="S14" s="15">
        <v>2</v>
      </c>
      <c r="T14" s="7"/>
      <c r="U14" s="14">
        <v>43</v>
      </c>
      <c r="V14" s="14">
        <v>44</v>
      </c>
      <c r="W14" s="14"/>
      <c r="X14" s="7"/>
      <c r="Y14" s="14">
        <v>15</v>
      </c>
      <c r="Z14" s="14">
        <v>17</v>
      </c>
      <c r="AA14" s="14"/>
      <c r="AB14" s="16"/>
      <c r="AC14" s="16">
        <v>1</v>
      </c>
      <c r="AD14" s="16">
        <v>1</v>
      </c>
      <c r="AE14" s="16"/>
      <c r="AF14" s="16"/>
      <c r="AG14" s="7">
        <v>381</v>
      </c>
    </row>
    <row r="15" spans="1:33">
      <c r="A15" s="6" t="s">
        <v>32</v>
      </c>
      <c r="B15" s="6"/>
      <c r="C15" s="7">
        <f t="shared" si="0"/>
        <v>4</v>
      </c>
      <c r="D15" s="15">
        <v>1</v>
      </c>
      <c r="E15" s="7">
        <v>46</v>
      </c>
      <c r="F15" s="14"/>
      <c r="G15" s="14"/>
      <c r="H15" s="14"/>
      <c r="I15" s="15">
        <v>1</v>
      </c>
      <c r="J15" s="7">
        <v>42</v>
      </c>
      <c r="K15" s="14"/>
      <c r="L15" s="14"/>
      <c r="M15" s="14"/>
      <c r="N15" s="15">
        <v>1</v>
      </c>
      <c r="O15" s="7">
        <v>38</v>
      </c>
      <c r="P15" s="14"/>
      <c r="Q15" s="14"/>
      <c r="R15" s="14"/>
      <c r="S15" s="15">
        <v>1</v>
      </c>
      <c r="T15" s="7">
        <v>42</v>
      </c>
      <c r="U15" s="14"/>
      <c r="V15" s="14"/>
      <c r="W15" s="14"/>
      <c r="X15" s="7">
        <v>10</v>
      </c>
      <c r="Y15" s="14"/>
      <c r="Z15" s="14"/>
      <c r="AA15" s="14"/>
      <c r="AB15" s="16">
        <v>3</v>
      </c>
      <c r="AC15" s="16"/>
      <c r="AD15" s="16"/>
      <c r="AE15" s="16"/>
      <c r="AF15" s="16"/>
      <c r="AG15" s="7">
        <v>181</v>
      </c>
    </row>
    <row r="16" spans="1:33">
      <c r="A16" s="6" t="s">
        <v>13</v>
      </c>
      <c r="B16" s="6"/>
      <c r="C16" s="7">
        <f t="shared" si="0"/>
        <v>4</v>
      </c>
      <c r="D16" s="15">
        <v>1</v>
      </c>
      <c r="E16" s="7">
        <v>15</v>
      </c>
      <c r="F16" s="14"/>
      <c r="G16" s="14"/>
      <c r="H16" s="14"/>
      <c r="I16" s="15">
        <v>1</v>
      </c>
      <c r="J16" s="7">
        <v>15</v>
      </c>
      <c r="K16" s="14"/>
      <c r="L16" s="14"/>
      <c r="M16" s="14"/>
      <c r="N16" s="15">
        <v>1</v>
      </c>
      <c r="O16" s="7">
        <v>14</v>
      </c>
      <c r="P16" s="14"/>
      <c r="Q16" s="14"/>
      <c r="R16" s="14"/>
      <c r="S16" s="15">
        <v>1</v>
      </c>
      <c r="T16" s="7">
        <v>17</v>
      </c>
      <c r="U16" s="14"/>
      <c r="V16" s="14"/>
      <c r="W16" s="14"/>
      <c r="X16" s="7">
        <v>9</v>
      </c>
      <c r="Y16" s="14"/>
      <c r="Z16" s="14"/>
      <c r="AA16" s="14"/>
      <c r="AB16" s="16">
        <v>1</v>
      </c>
      <c r="AC16" s="16"/>
      <c r="AD16" s="16"/>
      <c r="AE16" s="16"/>
      <c r="AF16" s="16"/>
      <c r="AG16" s="7">
        <v>71</v>
      </c>
    </row>
    <row r="17" spans="1:33">
      <c r="A17" s="6" t="s">
        <v>53</v>
      </c>
      <c r="B17" s="6"/>
      <c r="C17" s="7">
        <f t="shared" si="0"/>
        <v>12</v>
      </c>
      <c r="D17" s="15">
        <v>3</v>
      </c>
      <c r="E17" s="7"/>
      <c r="F17" s="14">
        <v>34</v>
      </c>
      <c r="G17" s="14">
        <v>30</v>
      </c>
      <c r="H17" s="14">
        <v>33</v>
      </c>
      <c r="I17" s="15">
        <v>3</v>
      </c>
      <c r="J17" s="7"/>
      <c r="K17" s="14">
        <v>30</v>
      </c>
      <c r="L17" s="14">
        <v>32</v>
      </c>
      <c r="M17" s="14">
        <v>30</v>
      </c>
      <c r="N17" s="15">
        <v>3</v>
      </c>
      <c r="O17" s="7"/>
      <c r="P17" s="14">
        <v>39</v>
      </c>
      <c r="Q17" s="14">
        <v>38</v>
      </c>
      <c r="R17" s="14">
        <v>29</v>
      </c>
      <c r="S17" s="15">
        <v>3</v>
      </c>
      <c r="T17" s="7"/>
      <c r="U17" s="14">
        <v>34</v>
      </c>
      <c r="V17" s="14">
        <v>33</v>
      </c>
      <c r="W17" s="14">
        <v>28</v>
      </c>
      <c r="X17" s="7"/>
      <c r="Y17" s="14">
        <v>9</v>
      </c>
      <c r="Z17" s="14">
        <v>9</v>
      </c>
      <c r="AA17" s="14">
        <v>10</v>
      </c>
      <c r="AB17" s="16"/>
      <c r="AC17" s="16">
        <v>5</v>
      </c>
      <c r="AD17" s="16">
        <v>2</v>
      </c>
      <c r="AE17" s="16">
        <v>2</v>
      </c>
      <c r="AF17" s="16">
        <v>1</v>
      </c>
      <c r="AG17" s="7">
        <v>428</v>
      </c>
    </row>
    <row r="18" spans="1:33">
      <c r="A18" s="6" t="s">
        <v>52</v>
      </c>
      <c r="B18" s="6"/>
      <c r="C18" s="7">
        <f t="shared" si="0"/>
        <v>8</v>
      </c>
      <c r="D18" s="15">
        <v>2</v>
      </c>
      <c r="E18" s="7"/>
      <c r="F18" s="14">
        <v>44</v>
      </c>
      <c r="G18" s="14">
        <v>41</v>
      </c>
      <c r="H18" s="14"/>
      <c r="I18" s="15">
        <v>2</v>
      </c>
      <c r="J18" s="7"/>
      <c r="K18" s="14">
        <v>43</v>
      </c>
      <c r="L18" s="14">
        <v>42</v>
      </c>
      <c r="M18" s="14"/>
      <c r="N18" s="15">
        <v>2</v>
      </c>
      <c r="O18" s="7"/>
      <c r="P18" s="14">
        <v>41</v>
      </c>
      <c r="Q18" s="14">
        <v>33</v>
      </c>
      <c r="R18" s="14"/>
      <c r="S18" s="15">
        <v>2</v>
      </c>
      <c r="T18" s="7"/>
      <c r="U18" s="14">
        <v>38</v>
      </c>
      <c r="V18" s="14">
        <v>39</v>
      </c>
      <c r="W18" s="14"/>
      <c r="X18" s="7"/>
      <c r="Y18" s="14">
        <v>9</v>
      </c>
      <c r="Z18" s="14">
        <v>10</v>
      </c>
      <c r="AA18" s="14"/>
      <c r="AB18" s="16"/>
      <c r="AC18" s="16">
        <v>1</v>
      </c>
      <c r="AD18" s="16"/>
      <c r="AE18" s="16"/>
      <c r="AF18" s="16"/>
      <c r="AG18" s="7">
        <v>341</v>
      </c>
    </row>
    <row r="19" spans="1:33">
      <c r="A19" s="6" t="s">
        <v>54</v>
      </c>
      <c r="B19" s="6"/>
      <c r="C19" s="7">
        <f t="shared" si="0"/>
        <v>4</v>
      </c>
      <c r="D19" s="15">
        <v>1</v>
      </c>
      <c r="E19" s="7">
        <v>66</v>
      </c>
      <c r="F19" s="14"/>
      <c r="G19" s="14"/>
      <c r="H19" s="14"/>
      <c r="I19" s="15">
        <v>1</v>
      </c>
      <c r="J19" s="7">
        <v>60</v>
      </c>
      <c r="K19" s="14"/>
      <c r="L19" s="14"/>
      <c r="M19" s="14"/>
      <c r="N19" s="15">
        <v>1</v>
      </c>
      <c r="O19" s="7">
        <v>59</v>
      </c>
      <c r="P19" s="14"/>
      <c r="Q19" s="14"/>
      <c r="R19" s="14"/>
      <c r="S19" s="15">
        <v>1</v>
      </c>
      <c r="T19" s="7">
        <v>50</v>
      </c>
      <c r="U19" s="14"/>
      <c r="V19" s="14"/>
      <c r="W19" s="14"/>
      <c r="X19" s="7">
        <v>15</v>
      </c>
      <c r="Y19" s="14"/>
      <c r="Z19" s="14"/>
      <c r="AA19" s="14"/>
      <c r="AB19" s="16">
        <v>3</v>
      </c>
      <c r="AC19" s="16"/>
      <c r="AD19" s="16"/>
      <c r="AE19" s="16"/>
      <c r="AF19" s="16"/>
      <c r="AG19" s="7">
        <v>253</v>
      </c>
    </row>
    <row r="20" spans="1:33">
      <c r="A20" s="6" t="s">
        <v>51</v>
      </c>
      <c r="B20" s="6"/>
      <c r="C20" s="7">
        <f t="shared" si="0"/>
        <v>8</v>
      </c>
      <c r="D20" s="15">
        <v>2</v>
      </c>
      <c r="E20" s="7"/>
      <c r="F20" s="14">
        <v>43</v>
      </c>
      <c r="G20" s="14">
        <v>39</v>
      </c>
      <c r="H20" s="14"/>
      <c r="I20" s="15">
        <v>2</v>
      </c>
      <c r="J20" s="7"/>
      <c r="K20" s="14">
        <v>39</v>
      </c>
      <c r="L20" s="14">
        <v>38</v>
      </c>
      <c r="M20" s="14"/>
      <c r="N20" s="15">
        <v>2</v>
      </c>
      <c r="O20" s="7"/>
      <c r="P20" s="14">
        <v>42</v>
      </c>
      <c r="Q20" s="14">
        <v>38</v>
      </c>
      <c r="R20" s="14"/>
      <c r="S20" s="15">
        <v>2</v>
      </c>
      <c r="T20" s="7"/>
      <c r="U20" s="14">
        <v>40</v>
      </c>
      <c r="V20" s="14">
        <v>39</v>
      </c>
      <c r="W20" s="14"/>
      <c r="X20" s="7"/>
      <c r="Y20" s="14">
        <v>10</v>
      </c>
      <c r="Z20" s="14">
        <v>9</v>
      </c>
      <c r="AA20" s="14"/>
      <c r="AB20" s="16"/>
      <c r="AC20" s="16">
        <v>3</v>
      </c>
      <c r="AD20" s="16">
        <v>1</v>
      </c>
      <c r="AE20" s="16"/>
      <c r="AF20" s="16"/>
      <c r="AG20" s="7">
        <v>341</v>
      </c>
    </row>
    <row r="21" spans="1:33">
      <c r="A21" s="6" t="s">
        <v>34</v>
      </c>
      <c r="B21" s="6"/>
      <c r="C21" s="7">
        <f t="shared" si="0"/>
        <v>4</v>
      </c>
      <c r="D21" s="15">
        <v>1</v>
      </c>
      <c r="E21" s="7">
        <v>28</v>
      </c>
      <c r="F21" s="14"/>
      <c r="G21" s="14"/>
      <c r="H21" s="14"/>
      <c r="I21" s="15">
        <v>1</v>
      </c>
      <c r="J21" s="7">
        <v>23</v>
      </c>
      <c r="K21" s="14"/>
      <c r="L21" s="14"/>
      <c r="M21" s="14"/>
      <c r="N21" s="15">
        <v>1</v>
      </c>
      <c r="O21" s="7">
        <v>25</v>
      </c>
      <c r="P21" s="14"/>
      <c r="Q21" s="14"/>
      <c r="R21" s="14"/>
      <c r="S21" s="15">
        <v>1</v>
      </c>
      <c r="T21" s="7">
        <v>19</v>
      </c>
      <c r="U21" s="14"/>
      <c r="V21" s="14"/>
      <c r="W21" s="14"/>
      <c r="X21" s="7">
        <v>12</v>
      </c>
      <c r="Y21" s="14"/>
      <c r="Z21" s="14"/>
      <c r="AA21" s="14"/>
      <c r="AB21" s="16"/>
      <c r="AC21" s="16"/>
      <c r="AD21" s="16"/>
      <c r="AE21" s="16"/>
      <c r="AF21" s="16"/>
      <c r="AG21" s="7">
        <v>107</v>
      </c>
    </row>
    <row r="22" spans="1:33">
      <c r="A22" s="6" t="s">
        <v>9</v>
      </c>
      <c r="B22" s="6"/>
      <c r="C22" s="7">
        <f t="shared" si="0"/>
        <v>12</v>
      </c>
      <c r="D22" s="15">
        <v>3</v>
      </c>
      <c r="E22" s="7"/>
      <c r="F22" s="14">
        <v>33</v>
      </c>
      <c r="G22" s="14">
        <v>29</v>
      </c>
      <c r="H22" s="14">
        <v>31</v>
      </c>
      <c r="I22" s="15">
        <v>3</v>
      </c>
      <c r="J22" s="7"/>
      <c r="K22" s="14">
        <v>29</v>
      </c>
      <c r="L22" s="14">
        <v>29</v>
      </c>
      <c r="M22" s="14">
        <v>28</v>
      </c>
      <c r="N22" s="15">
        <v>3</v>
      </c>
      <c r="O22" s="7"/>
      <c r="P22" s="14">
        <v>25</v>
      </c>
      <c r="Q22" s="14">
        <v>29</v>
      </c>
      <c r="R22" s="14">
        <v>26</v>
      </c>
      <c r="S22" s="15">
        <v>3</v>
      </c>
      <c r="T22" s="7"/>
      <c r="U22" s="14">
        <v>32</v>
      </c>
      <c r="V22" s="14">
        <v>25</v>
      </c>
      <c r="W22" s="14">
        <v>32</v>
      </c>
      <c r="X22" s="7"/>
      <c r="Y22" s="14">
        <v>10</v>
      </c>
      <c r="Z22" s="14">
        <v>15</v>
      </c>
      <c r="AA22" s="14">
        <v>11</v>
      </c>
      <c r="AB22" s="16"/>
      <c r="AC22" s="16"/>
      <c r="AD22" s="16">
        <v>2</v>
      </c>
      <c r="AE22" s="16">
        <v>1</v>
      </c>
      <c r="AF22" s="16">
        <v>1</v>
      </c>
      <c r="AG22" s="7">
        <v>388</v>
      </c>
    </row>
    <row r="23" spans="1:33">
      <c r="A23" s="6" t="s">
        <v>56</v>
      </c>
      <c r="B23" s="6"/>
      <c r="C23" s="7">
        <f t="shared" si="0"/>
        <v>8</v>
      </c>
      <c r="D23" s="15">
        <v>2</v>
      </c>
      <c r="E23" s="7"/>
      <c r="F23" s="14">
        <v>38</v>
      </c>
      <c r="G23" s="14">
        <v>26</v>
      </c>
      <c r="H23" s="14"/>
      <c r="I23" s="15">
        <v>2</v>
      </c>
      <c r="J23" s="7"/>
      <c r="K23" s="14">
        <v>35</v>
      </c>
      <c r="L23" s="14">
        <v>35</v>
      </c>
      <c r="M23" s="14"/>
      <c r="N23" s="15">
        <v>2</v>
      </c>
      <c r="O23" s="7"/>
      <c r="P23" s="14">
        <v>31</v>
      </c>
      <c r="Q23" s="14">
        <v>36</v>
      </c>
      <c r="R23" s="14"/>
      <c r="S23" s="15">
        <v>2</v>
      </c>
      <c r="T23" s="7"/>
      <c r="U23" s="14">
        <v>33</v>
      </c>
      <c r="V23" s="14">
        <v>32</v>
      </c>
      <c r="W23" s="14"/>
      <c r="X23" s="7"/>
      <c r="Y23" s="14">
        <v>8</v>
      </c>
      <c r="Z23" s="14">
        <v>7</v>
      </c>
      <c r="AA23" s="14"/>
      <c r="AB23" s="16"/>
      <c r="AC23" s="16">
        <v>2</v>
      </c>
      <c r="AD23" s="16"/>
      <c r="AE23" s="16"/>
      <c r="AF23" s="16"/>
      <c r="AG23" s="7">
        <v>283</v>
      </c>
    </row>
    <row r="24" spans="1:33">
      <c r="A24" s="6" t="s">
        <v>16</v>
      </c>
      <c r="B24" s="6"/>
      <c r="C24" s="7">
        <f t="shared" si="0"/>
        <v>8</v>
      </c>
      <c r="D24" s="15">
        <v>2</v>
      </c>
      <c r="E24" s="7"/>
      <c r="F24" s="14">
        <v>40</v>
      </c>
      <c r="G24" s="14">
        <v>42</v>
      </c>
      <c r="H24" s="14"/>
      <c r="I24" s="15">
        <v>2</v>
      </c>
      <c r="J24" s="7"/>
      <c r="K24" s="14">
        <v>38</v>
      </c>
      <c r="L24" s="14">
        <v>39</v>
      </c>
      <c r="M24" s="14"/>
      <c r="N24" s="15">
        <v>2</v>
      </c>
      <c r="O24" s="7"/>
      <c r="P24" s="14">
        <v>39</v>
      </c>
      <c r="Q24" s="14">
        <v>42</v>
      </c>
      <c r="R24" s="14"/>
      <c r="S24" s="15">
        <v>2</v>
      </c>
      <c r="T24" s="7"/>
      <c r="U24" s="14">
        <v>34</v>
      </c>
      <c r="V24" s="14">
        <v>33</v>
      </c>
      <c r="W24" s="14"/>
      <c r="X24" s="7"/>
      <c r="Y24" s="14">
        <v>5</v>
      </c>
      <c r="Z24" s="14">
        <v>4</v>
      </c>
      <c r="AA24" s="14"/>
      <c r="AB24" s="16"/>
      <c r="AC24" s="16">
        <v>2</v>
      </c>
      <c r="AD24" s="16">
        <v>1</v>
      </c>
      <c r="AE24" s="16"/>
      <c r="AF24" s="16"/>
      <c r="AG24" s="7">
        <v>319</v>
      </c>
    </row>
    <row r="25" spans="1:33">
      <c r="A25" s="6" t="s">
        <v>55</v>
      </c>
      <c r="B25" s="6"/>
      <c r="C25" s="7">
        <f t="shared" si="0"/>
        <v>8</v>
      </c>
      <c r="D25" s="15">
        <v>2</v>
      </c>
      <c r="E25" s="7"/>
      <c r="F25" s="14">
        <v>29</v>
      </c>
      <c r="G25" s="14">
        <v>29</v>
      </c>
      <c r="H25" s="14"/>
      <c r="I25" s="15">
        <v>2</v>
      </c>
      <c r="J25" s="7"/>
      <c r="K25" s="14">
        <v>31</v>
      </c>
      <c r="L25" s="14">
        <v>26</v>
      </c>
      <c r="M25" s="14"/>
      <c r="N25" s="15">
        <v>2</v>
      </c>
      <c r="O25" s="7"/>
      <c r="P25" s="14">
        <v>26</v>
      </c>
      <c r="Q25" s="14">
        <v>23</v>
      </c>
      <c r="R25" s="14"/>
      <c r="S25" s="15">
        <v>2</v>
      </c>
      <c r="T25" s="7"/>
      <c r="U25" s="14">
        <v>26</v>
      </c>
      <c r="V25" s="14">
        <v>27</v>
      </c>
      <c r="W25" s="14"/>
      <c r="X25" s="7"/>
      <c r="Y25" s="14">
        <v>7</v>
      </c>
      <c r="Z25" s="14">
        <v>3</v>
      </c>
      <c r="AA25" s="14"/>
      <c r="AB25" s="16"/>
      <c r="AC25" s="16">
        <v>1</v>
      </c>
      <c r="AD25" s="16">
        <v>1</v>
      </c>
      <c r="AE25" s="16"/>
      <c r="AF25" s="16"/>
      <c r="AG25" s="7">
        <v>229</v>
      </c>
    </row>
    <row r="26" spans="1:33">
      <c r="A26" s="6" t="s">
        <v>36</v>
      </c>
      <c r="B26" s="6"/>
      <c r="C26" s="7">
        <f t="shared" si="0"/>
        <v>4</v>
      </c>
      <c r="D26" s="15">
        <v>1</v>
      </c>
      <c r="E26" s="7">
        <v>42</v>
      </c>
      <c r="F26" s="14"/>
      <c r="G26" s="14"/>
      <c r="H26" s="14"/>
      <c r="I26" s="15">
        <v>1</v>
      </c>
      <c r="J26" s="7">
        <v>40</v>
      </c>
      <c r="K26" s="14"/>
      <c r="L26" s="14"/>
      <c r="M26" s="14"/>
      <c r="N26" s="15">
        <v>1</v>
      </c>
      <c r="O26" s="7">
        <v>41</v>
      </c>
      <c r="P26" s="14"/>
      <c r="Q26" s="14"/>
      <c r="R26" s="14"/>
      <c r="S26" s="15">
        <v>1</v>
      </c>
      <c r="T26" s="7">
        <v>40</v>
      </c>
      <c r="U26" s="14"/>
      <c r="V26" s="14"/>
      <c r="W26" s="14"/>
      <c r="X26" s="7">
        <v>6</v>
      </c>
      <c r="Y26" s="14"/>
      <c r="Z26" s="14"/>
      <c r="AA26" s="14"/>
      <c r="AB26" s="16">
        <v>2</v>
      </c>
      <c r="AC26" s="16"/>
      <c r="AD26" s="16"/>
      <c r="AE26" s="16"/>
      <c r="AF26" s="16"/>
      <c r="AG26" s="7">
        <v>171</v>
      </c>
    </row>
    <row r="27" spans="1:33">
      <c r="A27" s="6" t="s">
        <v>37</v>
      </c>
      <c r="B27" s="6"/>
      <c r="C27" s="7">
        <f t="shared" si="0"/>
        <v>4</v>
      </c>
      <c r="D27" s="15">
        <v>1</v>
      </c>
      <c r="E27" s="7">
        <v>58</v>
      </c>
      <c r="F27" s="14"/>
      <c r="G27" s="14"/>
      <c r="H27" s="14"/>
      <c r="I27" s="15">
        <v>1</v>
      </c>
      <c r="J27" s="7">
        <v>63</v>
      </c>
      <c r="K27" s="14"/>
      <c r="L27" s="14"/>
      <c r="M27" s="14"/>
      <c r="N27" s="15">
        <v>1</v>
      </c>
      <c r="O27" s="7">
        <v>66</v>
      </c>
      <c r="P27" s="14"/>
      <c r="Q27" s="14"/>
      <c r="R27" s="14"/>
      <c r="S27" s="15">
        <v>1</v>
      </c>
      <c r="T27" s="7">
        <v>56</v>
      </c>
      <c r="U27" s="14"/>
      <c r="V27" s="14"/>
      <c r="W27" s="14"/>
      <c r="X27" s="7">
        <v>15</v>
      </c>
      <c r="Y27" s="14"/>
      <c r="Z27" s="14"/>
      <c r="AA27" s="14"/>
      <c r="AB27" s="16">
        <v>6</v>
      </c>
      <c r="AC27" s="16"/>
      <c r="AD27" s="16"/>
      <c r="AE27" s="16"/>
      <c r="AF27" s="16"/>
      <c r="AG27" s="7">
        <v>264</v>
      </c>
    </row>
    <row r="28" spans="1:33">
      <c r="A28" s="6" t="s">
        <v>17</v>
      </c>
      <c r="B28" s="6"/>
      <c r="C28" s="7">
        <f t="shared" si="0"/>
        <v>4</v>
      </c>
      <c r="D28" s="15">
        <v>1</v>
      </c>
      <c r="E28" s="7">
        <v>36</v>
      </c>
      <c r="F28" s="14"/>
      <c r="G28" s="14"/>
      <c r="H28" s="14"/>
      <c r="I28" s="15">
        <v>1</v>
      </c>
      <c r="J28" s="7">
        <v>34</v>
      </c>
      <c r="K28" s="14"/>
      <c r="L28" s="14"/>
      <c r="M28" s="14"/>
      <c r="N28" s="15">
        <v>1</v>
      </c>
      <c r="O28" s="7">
        <v>34</v>
      </c>
      <c r="P28" s="14"/>
      <c r="Q28" s="14"/>
      <c r="R28" s="14"/>
      <c r="S28" s="15">
        <v>1</v>
      </c>
      <c r="T28" s="7">
        <v>29</v>
      </c>
      <c r="U28" s="14"/>
      <c r="V28" s="14"/>
      <c r="W28" s="14"/>
      <c r="X28" s="7">
        <v>8</v>
      </c>
      <c r="Y28" s="14"/>
      <c r="Z28" s="14"/>
      <c r="AA28" s="14"/>
      <c r="AB28" s="16">
        <v>1</v>
      </c>
      <c r="AC28" s="16"/>
      <c r="AD28" s="16"/>
      <c r="AE28" s="16"/>
      <c r="AF28" s="16"/>
      <c r="AG28" s="7">
        <v>142</v>
      </c>
    </row>
    <row r="29" spans="1:33">
      <c r="A29" s="61" t="s">
        <v>39</v>
      </c>
      <c r="B29" s="6"/>
      <c r="C29" s="7">
        <f t="shared" si="0"/>
        <v>4</v>
      </c>
      <c r="D29" s="15">
        <v>1</v>
      </c>
      <c r="E29" s="7">
        <v>49</v>
      </c>
      <c r="F29" s="14"/>
      <c r="G29" s="14"/>
      <c r="H29" s="14"/>
      <c r="I29" s="15">
        <v>1</v>
      </c>
      <c r="J29" s="7">
        <v>44</v>
      </c>
      <c r="K29" s="14"/>
      <c r="L29" s="14"/>
      <c r="M29" s="14"/>
      <c r="N29" s="15">
        <v>1</v>
      </c>
      <c r="O29" s="7">
        <v>42</v>
      </c>
      <c r="P29" s="14"/>
      <c r="Q29" s="14"/>
      <c r="R29" s="14"/>
      <c r="S29" s="15">
        <v>1</v>
      </c>
      <c r="T29" s="7">
        <v>47</v>
      </c>
      <c r="U29" s="14"/>
      <c r="V29" s="14"/>
      <c r="W29" s="14"/>
      <c r="X29" s="7">
        <v>18</v>
      </c>
      <c r="Y29" s="14"/>
      <c r="Z29" s="14"/>
      <c r="AA29" s="14"/>
      <c r="AB29" s="16">
        <v>5</v>
      </c>
      <c r="AC29" s="16"/>
      <c r="AD29" s="16"/>
      <c r="AE29" s="16"/>
      <c r="AF29" s="16"/>
      <c r="AG29" s="7">
        <v>205</v>
      </c>
    </row>
    <row r="30" spans="1:33">
      <c r="A30" s="62"/>
      <c r="B30" s="6" t="s">
        <v>18</v>
      </c>
      <c r="C30" s="7">
        <f t="shared" si="0"/>
        <v>0</v>
      </c>
      <c r="D30" s="15">
        <v>0</v>
      </c>
      <c r="E30" s="7"/>
      <c r="F30" s="14"/>
      <c r="G30" s="14"/>
      <c r="H30" s="14"/>
      <c r="I30" s="15">
        <v>0</v>
      </c>
      <c r="J30" s="7"/>
      <c r="K30" s="14"/>
      <c r="L30" s="14"/>
      <c r="M30" s="14"/>
      <c r="N30" s="15">
        <v>0</v>
      </c>
      <c r="O30" s="7"/>
      <c r="P30" s="14"/>
      <c r="Q30" s="14"/>
      <c r="R30" s="14"/>
      <c r="S30" s="15">
        <v>0</v>
      </c>
      <c r="T30" s="7"/>
      <c r="U30" s="14"/>
      <c r="V30" s="14"/>
      <c r="W30" s="14"/>
      <c r="X30" s="7"/>
      <c r="Y30" s="14"/>
      <c r="Z30" s="14"/>
      <c r="AA30" s="14"/>
      <c r="AB30" s="16">
        <v>1</v>
      </c>
      <c r="AC30" s="16"/>
      <c r="AD30" s="16"/>
      <c r="AE30" s="16"/>
      <c r="AF30" s="16"/>
      <c r="AG30" s="7">
        <v>1</v>
      </c>
    </row>
    <row r="31" spans="1:33">
      <c r="A31" s="6" t="s">
        <v>57</v>
      </c>
      <c r="B31" s="6"/>
      <c r="C31" s="7">
        <f t="shared" si="0"/>
        <v>4</v>
      </c>
      <c r="D31" s="15">
        <v>1</v>
      </c>
      <c r="E31" s="7">
        <v>39</v>
      </c>
      <c r="F31" s="14"/>
      <c r="G31" s="14"/>
      <c r="H31" s="14"/>
      <c r="I31" s="15">
        <v>1</v>
      </c>
      <c r="J31" s="7">
        <v>39</v>
      </c>
      <c r="K31" s="14"/>
      <c r="L31" s="14"/>
      <c r="M31" s="14"/>
      <c r="N31" s="15">
        <v>1</v>
      </c>
      <c r="O31" s="7">
        <v>37</v>
      </c>
      <c r="P31" s="14"/>
      <c r="Q31" s="14"/>
      <c r="R31" s="14"/>
      <c r="S31" s="15">
        <v>1</v>
      </c>
      <c r="T31" s="7">
        <v>40</v>
      </c>
      <c r="U31" s="14"/>
      <c r="V31" s="14"/>
      <c r="W31" s="14"/>
      <c r="X31" s="7">
        <v>14</v>
      </c>
      <c r="Y31" s="14"/>
      <c r="Z31" s="14"/>
      <c r="AA31" s="14"/>
      <c r="AB31" s="16">
        <v>2</v>
      </c>
      <c r="AC31" s="16"/>
      <c r="AD31" s="16"/>
      <c r="AE31" s="16"/>
      <c r="AF31" s="16"/>
      <c r="AG31" s="7">
        <v>171</v>
      </c>
    </row>
    <row r="32" spans="1:33">
      <c r="A32" s="6" t="s">
        <v>58</v>
      </c>
      <c r="B32" s="6"/>
      <c r="C32" s="7">
        <f t="shared" si="0"/>
        <v>4</v>
      </c>
      <c r="D32" s="15">
        <v>1</v>
      </c>
      <c r="E32" s="7">
        <v>15</v>
      </c>
      <c r="F32" s="14"/>
      <c r="G32" s="14"/>
      <c r="H32" s="14"/>
      <c r="I32" s="15">
        <v>1</v>
      </c>
      <c r="J32" s="7">
        <v>30</v>
      </c>
      <c r="K32" s="14"/>
      <c r="L32" s="14"/>
      <c r="M32" s="14"/>
      <c r="N32" s="15">
        <v>1</v>
      </c>
      <c r="O32" s="7">
        <v>29</v>
      </c>
      <c r="P32" s="14"/>
      <c r="Q32" s="14"/>
      <c r="R32" s="14"/>
      <c r="S32" s="15">
        <v>1</v>
      </c>
      <c r="T32" s="7">
        <v>29</v>
      </c>
      <c r="U32" s="14"/>
      <c r="V32" s="14"/>
      <c r="W32" s="14"/>
      <c r="X32" s="7">
        <v>3</v>
      </c>
      <c r="Y32" s="14"/>
      <c r="Z32" s="14"/>
      <c r="AA32" s="14"/>
      <c r="AB32" s="16">
        <v>3</v>
      </c>
      <c r="AC32" s="16"/>
      <c r="AD32" s="16"/>
      <c r="AE32" s="16"/>
      <c r="AF32" s="16"/>
      <c r="AG32" s="7">
        <v>109</v>
      </c>
    </row>
    <row r="33" spans="1:33">
      <c r="A33" s="6" t="s">
        <v>40</v>
      </c>
      <c r="B33" s="6"/>
      <c r="C33" s="7">
        <f t="shared" si="0"/>
        <v>8</v>
      </c>
      <c r="D33" s="15">
        <v>2</v>
      </c>
      <c r="E33" s="7"/>
      <c r="F33" s="14">
        <v>34</v>
      </c>
      <c r="G33" s="14">
        <v>29</v>
      </c>
      <c r="H33" s="14"/>
      <c r="I33" s="15">
        <v>2</v>
      </c>
      <c r="J33" s="7"/>
      <c r="K33" s="14">
        <v>33</v>
      </c>
      <c r="L33" s="14">
        <v>33</v>
      </c>
      <c r="M33" s="14"/>
      <c r="N33" s="15">
        <v>2</v>
      </c>
      <c r="O33" s="7"/>
      <c r="P33" s="14">
        <v>29</v>
      </c>
      <c r="Q33" s="14">
        <v>25</v>
      </c>
      <c r="R33" s="14"/>
      <c r="S33" s="15">
        <v>2</v>
      </c>
      <c r="T33" s="7"/>
      <c r="U33" s="14">
        <v>33</v>
      </c>
      <c r="V33" s="14">
        <v>32</v>
      </c>
      <c r="W33" s="14"/>
      <c r="X33" s="7"/>
      <c r="Y33" s="14">
        <v>5</v>
      </c>
      <c r="Z33" s="14">
        <v>8</v>
      </c>
      <c r="AA33" s="14"/>
      <c r="AB33" s="16"/>
      <c r="AC33" s="16">
        <v>1</v>
      </c>
      <c r="AD33" s="16">
        <v>1</v>
      </c>
      <c r="AE33" s="16"/>
      <c r="AF33" s="16">
        <v>1</v>
      </c>
      <c r="AG33" s="7">
        <v>264</v>
      </c>
    </row>
    <row r="34" spans="1:33">
      <c r="A34" s="6" t="s">
        <v>42</v>
      </c>
      <c r="B34" s="6"/>
      <c r="C34" s="7">
        <f t="shared" si="0"/>
        <v>4</v>
      </c>
      <c r="D34" s="15">
        <v>1</v>
      </c>
      <c r="E34" s="7">
        <v>55</v>
      </c>
      <c r="F34" s="14"/>
      <c r="G34" s="14"/>
      <c r="H34" s="14"/>
      <c r="I34" s="15">
        <v>1</v>
      </c>
      <c r="J34" s="7">
        <v>51</v>
      </c>
      <c r="K34" s="14"/>
      <c r="L34" s="14"/>
      <c r="M34" s="14"/>
      <c r="N34" s="15">
        <v>1</v>
      </c>
      <c r="O34" s="7">
        <v>46</v>
      </c>
      <c r="P34" s="14"/>
      <c r="Q34" s="14"/>
      <c r="R34" s="14"/>
      <c r="S34" s="15">
        <v>1</v>
      </c>
      <c r="T34" s="7">
        <v>46</v>
      </c>
      <c r="U34" s="14"/>
      <c r="V34" s="14"/>
      <c r="W34" s="14"/>
      <c r="X34" s="7">
        <v>8</v>
      </c>
      <c r="Y34" s="14"/>
      <c r="Z34" s="14"/>
      <c r="AA34" s="14"/>
      <c r="AB34" s="16">
        <v>1</v>
      </c>
      <c r="AC34" s="16"/>
      <c r="AD34" s="16"/>
      <c r="AE34" s="16"/>
      <c r="AF34" s="16"/>
      <c r="AG34" s="7">
        <v>207</v>
      </c>
    </row>
    <row r="35" spans="1:33">
      <c r="A35" s="61" t="s">
        <v>43</v>
      </c>
      <c r="B35" s="6"/>
      <c r="C35" s="7">
        <f t="shared" si="0"/>
        <v>3</v>
      </c>
      <c r="D35" s="15">
        <v>1</v>
      </c>
      <c r="E35" s="7">
        <v>57</v>
      </c>
      <c r="F35" s="14"/>
      <c r="G35" s="14"/>
      <c r="H35" s="14"/>
      <c r="I35" s="15">
        <v>1</v>
      </c>
      <c r="J35" s="7">
        <v>52</v>
      </c>
      <c r="K35" s="14"/>
      <c r="L35" s="14"/>
      <c r="M35" s="14"/>
      <c r="N35" s="15">
        <v>0</v>
      </c>
      <c r="O35" s="7"/>
      <c r="P35" s="14"/>
      <c r="Q35" s="14"/>
      <c r="R35" s="14"/>
      <c r="S35" s="15">
        <v>1</v>
      </c>
      <c r="T35" s="7">
        <v>54</v>
      </c>
      <c r="U35" s="14"/>
      <c r="V35" s="14"/>
      <c r="W35" s="14"/>
      <c r="X35" s="7">
        <v>5</v>
      </c>
      <c r="Y35" s="14"/>
      <c r="Z35" s="14"/>
      <c r="AA35" s="14"/>
      <c r="AB35" s="16">
        <v>1</v>
      </c>
      <c r="AC35" s="16"/>
      <c r="AD35" s="16"/>
      <c r="AE35" s="16"/>
      <c r="AF35" s="16"/>
      <c r="AG35" s="7">
        <v>169</v>
      </c>
    </row>
    <row r="36" spans="1:33">
      <c r="A36" s="70"/>
      <c r="B36" s="6" t="s">
        <v>19</v>
      </c>
      <c r="C36" s="7">
        <f t="shared" si="0"/>
        <v>1</v>
      </c>
      <c r="D36" s="15">
        <v>0</v>
      </c>
      <c r="E36" s="7"/>
      <c r="F36" s="14"/>
      <c r="G36" s="14"/>
      <c r="H36" s="14"/>
      <c r="I36" s="15">
        <v>0</v>
      </c>
      <c r="J36" s="7"/>
      <c r="K36" s="14"/>
      <c r="L36" s="14"/>
      <c r="M36" s="14"/>
      <c r="N36" s="15">
        <v>1</v>
      </c>
      <c r="O36" s="7">
        <v>56</v>
      </c>
      <c r="P36" s="14"/>
      <c r="Q36" s="14"/>
      <c r="R36" s="14"/>
      <c r="S36" s="15">
        <v>0</v>
      </c>
      <c r="T36" s="7"/>
      <c r="U36" s="14"/>
      <c r="V36" s="14"/>
      <c r="W36" s="14"/>
      <c r="X36" s="7"/>
      <c r="Y36" s="14"/>
      <c r="Z36" s="14"/>
      <c r="AA36" s="14"/>
      <c r="AB36" s="16"/>
      <c r="AC36" s="16"/>
      <c r="AD36" s="16"/>
      <c r="AE36" s="16"/>
      <c r="AF36" s="16"/>
      <c r="AG36" s="7">
        <v>56</v>
      </c>
    </row>
    <row r="37" spans="1:33">
      <c r="A37" s="62"/>
      <c r="B37" s="6" t="s">
        <v>20</v>
      </c>
      <c r="C37" s="7">
        <f t="shared" si="0"/>
        <v>1</v>
      </c>
      <c r="D37" s="15">
        <v>0</v>
      </c>
      <c r="E37" s="7"/>
      <c r="F37" s="14"/>
      <c r="G37" s="14"/>
      <c r="H37" s="14"/>
      <c r="I37" s="15">
        <v>0</v>
      </c>
      <c r="J37" s="7"/>
      <c r="K37" s="14"/>
      <c r="L37" s="14"/>
      <c r="M37" s="14"/>
      <c r="N37" s="15">
        <v>1</v>
      </c>
      <c r="O37" s="7">
        <v>31</v>
      </c>
      <c r="P37" s="14"/>
      <c r="Q37" s="14"/>
      <c r="R37" s="14"/>
      <c r="S37" s="15">
        <v>0</v>
      </c>
      <c r="T37" s="7"/>
      <c r="U37" s="14"/>
      <c r="V37" s="14"/>
      <c r="W37" s="14"/>
      <c r="X37" s="7">
        <v>9</v>
      </c>
      <c r="Y37" s="14"/>
      <c r="Z37" s="14"/>
      <c r="AA37" s="14"/>
      <c r="AB37" s="16"/>
      <c r="AC37" s="16"/>
      <c r="AD37" s="16"/>
      <c r="AE37" s="16"/>
      <c r="AF37" s="16"/>
      <c r="AG37" s="7">
        <v>40</v>
      </c>
    </row>
    <row r="38" spans="1:33">
      <c r="A38" s="6" t="s">
        <v>44</v>
      </c>
      <c r="B38" s="6"/>
      <c r="C38" s="7">
        <f t="shared" si="0"/>
        <v>4</v>
      </c>
      <c r="D38" s="15">
        <v>1</v>
      </c>
      <c r="E38" s="7">
        <v>56</v>
      </c>
      <c r="F38" s="14"/>
      <c r="G38" s="14"/>
      <c r="H38" s="14"/>
      <c r="I38" s="15">
        <v>1</v>
      </c>
      <c r="J38" s="7">
        <v>60</v>
      </c>
      <c r="K38" s="14"/>
      <c r="L38" s="14"/>
      <c r="M38" s="14"/>
      <c r="N38" s="15">
        <v>1</v>
      </c>
      <c r="O38" s="7">
        <v>55</v>
      </c>
      <c r="P38" s="14"/>
      <c r="Q38" s="14"/>
      <c r="R38" s="14"/>
      <c r="S38" s="15">
        <v>1</v>
      </c>
      <c r="T38" s="7">
        <v>63</v>
      </c>
      <c r="U38" s="14"/>
      <c r="V38" s="14"/>
      <c r="W38" s="14"/>
      <c r="X38" s="7">
        <v>5</v>
      </c>
      <c r="Y38" s="14"/>
      <c r="Z38" s="14"/>
      <c r="AA38" s="14"/>
      <c r="AB38" s="16">
        <v>3</v>
      </c>
      <c r="AC38" s="16"/>
      <c r="AD38" s="16"/>
      <c r="AE38" s="16"/>
      <c r="AF38" s="16"/>
      <c r="AG38" s="7">
        <v>242</v>
      </c>
    </row>
    <row r="39" spans="1:33">
      <c r="A39" s="6" t="s">
        <v>21</v>
      </c>
      <c r="B39" s="6"/>
      <c r="C39" s="7">
        <f t="shared" si="0"/>
        <v>4</v>
      </c>
      <c r="D39" s="15">
        <v>1</v>
      </c>
      <c r="E39" s="7">
        <v>45</v>
      </c>
      <c r="F39" s="14"/>
      <c r="G39" s="14"/>
      <c r="H39" s="14"/>
      <c r="I39" s="15">
        <v>1</v>
      </c>
      <c r="J39" s="7">
        <v>25</v>
      </c>
      <c r="K39" s="14"/>
      <c r="L39" s="14"/>
      <c r="M39" s="14"/>
      <c r="N39" s="15">
        <v>1</v>
      </c>
      <c r="O39" s="7">
        <v>25</v>
      </c>
      <c r="P39" s="14"/>
      <c r="Q39" s="14"/>
      <c r="R39" s="14"/>
      <c r="S39" s="15">
        <v>1</v>
      </c>
      <c r="T39" s="7">
        <v>25</v>
      </c>
      <c r="U39" s="14"/>
      <c r="V39" s="14"/>
      <c r="W39" s="14"/>
      <c r="X39" s="7">
        <v>4</v>
      </c>
      <c r="Y39" s="14"/>
      <c r="Z39" s="14"/>
      <c r="AA39" s="14"/>
      <c r="AB39" s="16"/>
      <c r="AC39" s="16"/>
      <c r="AD39" s="16"/>
      <c r="AE39" s="16"/>
      <c r="AF39" s="16"/>
      <c r="AG39" s="7">
        <v>124</v>
      </c>
    </row>
    <row r="40" spans="1:33">
      <c r="A40" s="6" t="s">
        <v>22</v>
      </c>
      <c r="B40" s="6"/>
      <c r="C40" s="7">
        <f t="shared" si="0"/>
        <v>4</v>
      </c>
      <c r="D40" s="15">
        <v>1</v>
      </c>
      <c r="E40" s="7">
        <v>29</v>
      </c>
      <c r="F40" s="14"/>
      <c r="G40" s="14"/>
      <c r="H40" s="14"/>
      <c r="I40" s="15">
        <v>1</v>
      </c>
      <c r="J40" s="7">
        <v>20</v>
      </c>
      <c r="K40" s="14"/>
      <c r="L40" s="14"/>
      <c r="M40" s="14"/>
      <c r="N40" s="15">
        <v>1</v>
      </c>
      <c r="O40" s="7">
        <v>21</v>
      </c>
      <c r="P40" s="14"/>
      <c r="Q40" s="14"/>
      <c r="R40" s="14"/>
      <c r="S40" s="15">
        <v>1</v>
      </c>
      <c r="T40" s="7">
        <v>20</v>
      </c>
      <c r="U40" s="14"/>
      <c r="V40" s="14"/>
      <c r="W40" s="14"/>
      <c r="X40" s="7">
        <v>6</v>
      </c>
      <c r="Y40" s="14"/>
      <c r="Z40" s="14"/>
      <c r="AA40" s="14"/>
      <c r="AB40" s="16"/>
      <c r="AC40" s="16"/>
      <c r="AD40" s="16"/>
      <c r="AE40" s="16"/>
      <c r="AF40" s="16"/>
      <c r="AG40" s="7">
        <v>96</v>
      </c>
    </row>
    <row r="41" spans="1:33">
      <c r="A41" s="6" t="s">
        <v>63</v>
      </c>
      <c r="B41" s="6"/>
      <c r="C41" s="7">
        <f t="shared" si="0"/>
        <v>4</v>
      </c>
      <c r="D41" s="15">
        <v>1</v>
      </c>
      <c r="E41" s="7">
        <v>64</v>
      </c>
      <c r="F41" s="14"/>
      <c r="G41" s="14"/>
      <c r="H41" s="14"/>
      <c r="I41" s="15">
        <v>1</v>
      </c>
      <c r="J41" s="7">
        <v>60</v>
      </c>
      <c r="K41" s="14"/>
      <c r="L41" s="14"/>
      <c r="M41" s="14"/>
      <c r="N41" s="15">
        <v>1</v>
      </c>
      <c r="O41" s="7">
        <v>51</v>
      </c>
      <c r="P41" s="14"/>
      <c r="Q41" s="14"/>
      <c r="R41" s="14"/>
      <c r="S41" s="15">
        <v>1</v>
      </c>
      <c r="T41" s="7">
        <v>51</v>
      </c>
      <c r="U41" s="14"/>
      <c r="V41" s="14"/>
      <c r="W41" s="14"/>
      <c r="X41" s="7">
        <v>28</v>
      </c>
      <c r="Y41" s="14"/>
      <c r="Z41" s="14"/>
      <c r="AA41" s="14"/>
      <c r="AB41" s="16">
        <v>5</v>
      </c>
      <c r="AC41" s="16"/>
      <c r="AD41" s="16"/>
      <c r="AE41" s="16"/>
      <c r="AF41" s="16"/>
      <c r="AG41" s="7">
        <v>259</v>
      </c>
    </row>
    <row r="42" spans="1:33">
      <c r="A42" s="6" t="s">
        <v>46</v>
      </c>
      <c r="B42" s="6"/>
      <c r="C42" s="7">
        <f t="shared" si="0"/>
        <v>4</v>
      </c>
      <c r="D42" s="15">
        <v>1</v>
      </c>
      <c r="E42" s="7">
        <v>68</v>
      </c>
      <c r="F42" s="14"/>
      <c r="G42" s="14"/>
      <c r="H42" s="14"/>
      <c r="I42" s="15">
        <v>1</v>
      </c>
      <c r="J42" s="7">
        <v>63</v>
      </c>
      <c r="K42" s="14"/>
      <c r="L42" s="14"/>
      <c r="M42" s="14"/>
      <c r="N42" s="15">
        <v>1</v>
      </c>
      <c r="O42" s="7">
        <v>62</v>
      </c>
      <c r="P42" s="14"/>
      <c r="Q42" s="14"/>
      <c r="R42" s="14"/>
      <c r="S42" s="15">
        <v>1</v>
      </c>
      <c r="T42" s="7">
        <v>54</v>
      </c>
      <c r="U42" s="14"/>
      <c r="V42" s="14"/>
      <c r="W42" s="14"/>
      <c r="X42" s="7">
        <v>12</v>
      </c>
      <c r="Y42" s="14"/>
      <c r="Z42" s="14"/>
      <c r="AA42" s="14"/>
      <c r="AB42" s="16">
        <v>5</v>
      </c>
      <c r="AC42" s="16"/>
      <c r="AD42" s="16"/>
      <c r="AE42" s="16"/>
      <c r="AF42" s="16"/>
      <c r="AG42" s="7">
        <v>264</v>
      </c>
    </row>
    <row r="43" spans="1:33">
      <c r="A43" s="6" t="s">
        <v>60</v>
      </c>
      <c r="B43" s="6"/>
      <c r="C43" s="7">
        <f t="shared" si="0"/>
        <v>4</v>
      </c>
      <c r="D43" s="15">
        <v>1</v>
      </c>
      <c r="E43" s="7">
        <v>56</v>
      </c>
      <c r="F43" s="14"/>
      <c r="G43" s="14"/>
      <c r="H43" s="14"/>
      <c r="I43" s="15">
        <v>1</v>
      </c>
      <c r="J43" s="7">
        <v>52</v>
      </c>
      <c r="K43" s="14"/>
      <c r="L43" s="14"/>
      <c r="M43" s="14"/>
      <c r="N43" s="15">
        <v>1</v>
      </c>
      <c r="O43" s="7">
        <v>56</v>
      </c>
      <c r="P43" s="14"/>
      <c r="Q43" s="14"/>
      <c r="R43" s="14"/>
      <c r="S43" s="15">
        <v>1</v>
      </c>
      <c r="T43" s="7">
        <v>51</v>
      </c>
      <c r="U43" s="14"/>
      <c r="V43" s="14"/>
      <c r="W43" s="14"/>
      <c r="X43" s="7">
        <v>16</v>
      </c>
      <c r="Y43" s="14"/>
      <c r="Z43" s="14"/>
      <c r="AA43" s="14"/>
      <c r="AB43" s="16">
        <v>2</v>
      </c>
      <c r="AC43" s="16"/>
      <c r="AD43" s="16"/>
      <c r="AE43" s="16"/>
      <c r="AF43" s="16"/>
      <c r="AG43" s="7">
        <v>233</v>
      </c>
    </row>
    <row r="44" spans="1:33">
      <c r="A44" s="61" t="s">
        <v>61</v>
      </c>
      <c r="B44" s="6" t="s">
        <v>23</v>
      </c>
      <c r="C44" s="7">
        <f t="shared" si="0"/>
        <v>4</v>
      </c>
      <c r="D44" s="15">
        <v>1</v>
      </c>
      <c r="E44" s="7">
        <v>60</v>
      </c>
      <c r="F44" s="14"/>
      <c r="G44" s="14"/>
      <c r="H44" s="14"/>
      <c r="I44" s="15">
        <v>1</v>
      </c>
      <c r="J44" s="7">
        <v>49</v>
      </c>
      <c r="K44" s="14"/>
      <c r="L44" s="14"/>
      <c r="M44" s="14"/>
      <c r="N44" s="15">
        <v>1</v>
      </c>
      <c r="O44" s="7">
        <v>28</v>
      </c>
      <c r="P44" s="14"/>
      <c r="Q44" s="14"/>
      <c r="R44" s="14"/>
      <c r="S44" s="15">
        <v>1</v>
      </c>
      <c r="T44" s="7">
        <v>21</v>
      </c>
      <c r="U44" s="14"/>
      <c r="V44" s="14"/>
      <c r="W44" s="14"/>
      <c r="X44" s="7">
        <v>3</v>
      </c>
      <c r="Y44" s="14"/>
      <c r="Z44" s="14"/>
      <c r="AA44" s="14"/>
      <c r="AB44" s="16"/>
      <c r="AC44" s="16"/>
      <c r="AD44" s="16"/>
      <c r="AE44" s="16"/>
      <c r="AF44" s="16"/>
      <c r="AG44" s="7">
        <v>161</v>
      </c>
    </row>
    <row r="45" spans="1:33">
      <c r="A45" s="62"/>
      <c r="B45" s="6" t="s">
        <v>24</v>
      </c>
      <c r="C45" s="7">
        <f t="shared" si="0"/>
        <v>4</v>
      </c>
      <c r="D45" s="15">
        <v>1</v>
      </c>
      <c r="E45" s="7">
        <v>64</v>
      </c>
      <c r="F45" s="14"/>
      <c r="G45" s="14"/>
      <c r="H45" s="14"/>
      <c r="I45" s="15">
        <v>1</v>
      </c>
      <c r="J45" s="7">
        <v>68</v>
      </c>
      <c r="K45" s="14"/>
      <c r="L45" s="14"/>
      <c r="M45" s="14"/>
      <c r="N45" s="15">
        <v>1</v>
      </c>
      <c r="O45" s="7">
        <v>63</v>
      </c>
      <c r="P45" s="14"/>
      <c r="Q45" s="14"/>
      <c r="R45" s="14"/>
      <c r="S45" s="15">
        <v>1</v>
      </c>
      <c r="T45" s="7">
        <v>58</v>
      </c>
      <c r="U45" s="14"/>
      <c r="V45" s="14"/>
      <c r="W45" s="14"/>
      <c r="X45" s="7">
        <v>25</v>
      </c>
      <c r="Y45" s="14"/>
      <c r="Z45" s="14"/>
      <c r="AA45" s="14"/>
      <c r="AB45" s="16">
        <v>2</v>
      </c>
      <c r="AC45" s="16"/>
      <c r="AD45" s="16"/>
      <c r="AE45" s="16"/>
      <c r="AF45" s="16"/>
      <c r="AG45" s="7">
        <v>280</v>
      </c>
    </row>
    <row r="46" spans="1:33">
      <c r="A46" s="6" t="s">
        <v>26</v>
      </c>
      <c r="B46" s="6"/>
      <c r="C46" s="7">
        <f t="shared" si="0"/>
        <v>2</v>
      </c>
      <c r="D46" s="15">
        <v>1</v>
      </c>
      <c r="E46" s="7">
        <v>17</v>
      </c>
      <c r="F46" s="14"/>
      <c r="G46" s="14"/>
      <c r="H46" s="14"/>
      <c r="I46" s="15">
        <v>1</v>
      </c>
      <c r="J46" s="7">
        <v>17</v>
      </c>
      <c r="K46" s="14"/>
      <c r="L46" s="14"/>
      <c r="M46" s="14"/>
      <c r="N46" s="15">
        <v>0</v>
      </c>
      <c r="O46" s="7"/>
      <c r="P46" s="14"/>
      <c r="Q46" s="14"/>
      <c r="R46" s="14"/>
      <c r="S46" s="15">
        <v>0</v>
      </c>
      <c r="T46" s="7"/>
      <c r="U46" s="14"/>
      <c r="V46" s="14"/>
      <c r="W46" s="14"/>
      <c r="X46" s="7"/>
      <c r="Y46" s="14"/>
      <c r="Z46" s="14"/>
      <c r="AA46" s="14"/>
      <c r="AB46" s="16"/>
      <c r="AC46" s="16"/>
      <c r="AD46" s="16"/>
      <c r="AE46" s="16"/>
      <c r="AF46" s="16"/>
      <c r="AG46" s="7">
        <v>34</v>
      </c>
    </row>
    <row r="47" spans="1:33">
      <c r="A47" s="6" t="s">
        <v>49</v>
      </c>
      <c r="B47" s="6"/>
      <c r="C47" s="7">
        <f t="shared" si="0"/>
        <v>8</v>
      </c>
      <c r="D47" s="15">
        <v>2</v>
      </c>
      <c r="E47" s="7"/>
      <c r="F47" s="14">
        <v>32</v>
      </c>
      <c r="G47" s="14">
        <v>33</v>
      </c>
      <c r="H47" s="14"/>
      <c r="I47" s="15">
        <v>2</v>
      </c>
      <c r="J47" s="7"/>
      <c r="K47" s="14">
        <v>31</v>
      </c>
      <c r="L47" s="14">
        <v>25</v>
      </c>
      <c r="M47" s="14"/>
      <c r="N47" s="15">
        <v>2</v>
      </c>
      <c r="O47" s="7"/>
      <c r="P47" s="14">
        <v>38</v>
      </c>
      <c r="Q47" s="14">
        <v>26</v>
      </c>
      <c r="R47" s="14"/>
      <c r="S47" s="15">
        <v>2</v>
      </c>
      <c r="T47" s="7"/>
      <c r="U47" s="14">
        <v>26</v>
      </c>
      <c r="V47" s="14">
        <v>23</v>
      </c>
      <c r="W47" s="14"/>
      <c r="X47" s="7"/>
      <c r="Y47" s="14">
        <v>9</v>
      </c>
      <c r="Z47" s="14">
        <v>7</v>
      </c>
      <c r="AA47" s="14"/>
      <c r="AB47" s="16"/>
      <c r="AC47" s="16">
        <v>3</v>
      </c>
      <c r="AD47" s="16">
        <v>1</v>
      </c>
      <c r="AE47" s="16"/>
      <c r="AF47" s="16"/>
      <c r="AG47" s="7">
        <v>254</v>
      </c>
    </row>
    <row r="48" spans="1:33">
      <c r="A48" s="6" t="s">
        <v>25</v>
      </c>
      <c r="B48" s="6"/>
      <c r="C48" s="7">
        <f t="shared" si="0"/>
        <v>4</v>
      </c>
      <c r="D48" s="15">
        <v>1</v>
      </c>
      <c r="E48" s="7">
        <v>19</v>
      </c>
      <c r="F48" s="14"/>
      <c r="G48" s="14"/>
      <c r="H48" s="14"/>
      <c r="I48" s="15">
        <v>1</v>
      </c>
      <c r="J48" s="7">
        <v>18</v>
      </c>
      <c r="K48" s="14"/>
      <c r="L48" s="14"/>
      <c r="M48" s="14"/>
      <c r="N48" s="15">
        <v>1</v>
      </c>
      <c r="O48" s="7">
        <v>17</v>
      </c>
      <c r="P48" s="14"/>
      <c r="Q48" s="14"/>
      <c r="R48" s="14"/>
      <c r="S48" s="15">
        <v>1</v>
      </c>
      <c r="T48" s="7">
        <v>23</v>
      </c>
      <c r="U48" s="14"/>
      <c r="V48" s="14"/>
      <c r="W48" s="14"/>
      <c r="X48" s="7">
        <v>1</v>
      </c>
      <c r="Y48" s="14"/>
      <c r="Z48" s="14"/>
      <c r="AA48" s="14"/>
      <c r="AB48" s="16">
        <v>3</v>
      </c>
      <c r="AC48" s="16"/>
      <c r="AD48" s="16"/>
      <c r="AE48" s="16"/>
      <c r="AF48" s="16"/>
      <c r="AG48" s="7">
        <v>81</v>
      </c>
    </row>
    <row r="49" spans="1:33">
      <c r="A49" s="6" t="s">
        <v>59</v>
      </c>
      <c r="B49" s="6"/>
      <c r="C49" s="7">
        <f t="shared" si="0"/>
        <v>4</v>
      </c>
      <c r="D49" s="15">
        <v>1</v>
      </c>
      <c r="E49" s="7">
        <v>83</v>
      </c>
      <c r="F49" s="14"/>
      <c r="G49" s="14"/>
      <c r="H49" s="14"/>
      <c r="I49" s="15">
        <v>1</v>
      </c>
      <c r="J49" s="7">
        <v>61</v>
      </c>
      <c r="K49" s="14"/>
      <c r="L49" s="14"/>
      <c r="M49" s="14"/>
      <c r="N49" s="15">
        <v>1</v>
      </c>
      <c r="O49" s="7">
        <v>59</v>
      </c>
      <c r="P49" s="14"/>
      <c r="Q49" s="14"/>
      <c r="R49" s="14"/>
      <c r="S49" s="15">
        <v>1</v>
      </c>
      <c r="T49" s="7">
        <v>54</v>
      </c>
      <c r="U49" s="14"/>
      <c r="V49" s="14"/>
      <c r="W49" s="14"/>
      <c r="X49" s="7">
        <v>15</v>
      </c>
      <c r="Y49" s="14"/>
      <c r="Z49" s="14"/>
      <c r="AA49" s="14"/>
      <c r="AB49" s="16">
        <v>4</v>
      </c>
      <c r="AC49" s="16"/>
      <c r="AD49" s="16"/>
      <c r="AE49" s="16"/>
      <c r="AF49" s="16"/>
      <c r="AG49" s="7">
        <v>276</v>
      </c>
    </row>
    <row r="50" spans="1:33">
      <c r="A50" s="6"/>
      <c r="B50" s="6"/>
      <c r="C50" s="7">
        <f>SUM(C7:C49)</f>
        <v>209</v>
      </c>
      <c r="D50" s="15">
        <f>SUM(D7:D49)</f>
        <v>53</v>
      </c>
      <c r="E50" s="7">
        <v>1308</v>
      </c>
      <c r="F50" s="14">
        <v>405</v>
      </c>
      <c r="G50" s="14">
        <v>370</v>
      </c>
      <c r="H50" s="14">
        <v>64</v>
      </c>
      <c r="I50" s="15">
        <f>SUM(I7:I49)</f>
        <v>53</v>
      </c>
      <c r="J50" s="7">
        <v>1224</v>
      </c>
      <c r="K50" s="14">
        <v>380</v>
      </c>
      <c r="L50" s="14">
        <v>370</v>
      </c>
      <c r="M50" s="14">
        <v>58</v>
      </c>
      <c r="N50" s="15">
        <f>SUM(N7:N49)</f>
        <v>52</v>
      </c>
      <c r="O50" s="7">
        <v>1155</v>
      </c>
      <c r="P50" s="14">
        <v>385</v>
      </c>
      <c r="Q50" s="14">
        <v>368</v>
      </c>
      <c r="R50" s="14">
        <v>55</v>
      </c>
      <c r="S50" s="15">
        <f>SUM(S7:S49)</f>
        <v>51</v>
      </c>
      <c r="T50" s="7">
        <v>1096</v>
      </c>
      <c r="U50" s="14">
        <v>367</v>
      </c>
      <c r="V50" s="14">
        <v>357</v>
      </c>
      <c r="W50" s="14">
        <v>60</v>
      </c>
      <c r="X50" s="7">
        <v>319</v>
      </c>
      <c r="Y50" s="14">
        <v>105</v>
      </c>
      <c r="Z50" s="14">
        <v>101</v>
      </c>
      <c r="AA50" s="14">
        <v>21</v>
      </c>
      <c r="AB50" s="16">
        <v>65</v>
      </c>
      <c r="AC50" s="16">
        <v>22</v>
      </c>
      <c r="AD50" s="16">
        <v>13</v>
      </c>
      <c r="AE50" s="16">
        <v>3</v>
      </c>
      <c r="AF50" s="16">
        <v>3</v>
      </c>
      <c r="AG50" s="7">
        <v>8674</v>
      </c>
    </row>
  </sheetData>
  <mergeCells count="17">
    <mergeCell ref="A1:AG1"/>
    <mergeCell ref="A2:AG2"/>
    <mergeCell ref="AD3:AG3"/>
    <mergeCell ref="AD4:AG4"/>
    <mergeCell ref="AB5:AE5"/>
    <mergeCell ref="I5:M5"/>
    <mergeCell ref="N5:R5"/>
    <mergeCell ref="S5:W5"/>
    <mergeCell ref="X5:AA5"/>
    <mergeCell ref="A44:A45"/>
    <mergeCell ref="A12:A13"/>
    <mergeCell ref="E5:H5"/>
    <mergeCell ref="C5:C6"/>
    <mergeCell ref="B5:B6"/>
    <mergeCell ref="A5:A6"/>
    <mergeCell ref="A35:A37"/>
    <mergeCell ref="A29:A30"/>
  </mergeCells>
  <phoneticPr fontId="2" type="noConversion"/>
  <pageMargins left="0.7" right="0.7" top="0.75" bottom="0.75" header="0.3" footer="0.3"/>
  <pageSetup paperSize="9" scale="3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1</vt:i4>
      </vt:variant>
    </vt:vector>
  </HeadingPairs>
  <TitlesOfParts>
    <vt:vector size="4" baseType="lpstr">
      <vt:lpstr>在校生報表</vt:lpstr>
      <vt:lpstr>境內外報表</vt:lpstr>
      <vt:lpstr>班級數報表</vt:lpstr>
      <vt:lpstr>境內外報表!Print_Area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尚群 陳</cp:lastModifiedBy>
  <cp:lastPrinted>2025-10-28T07:45:36Z</cp:lastPrinted>
  <dcterms:created xsi:type="dcterms:W3CDTF">2025-10-15T01:34:34Z</dcterms:created>
  <dcterms:modified xsi:type="dcterms:W3CDTF">2025-10-28T07:48:58Z</dcterms:modified>
</cp:coreProperties>
</file>